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Y5" i="1" l="1"/>
  <c r="AD11" i="1" l="1"/>
  <c r="AC11" i="1"/>
  <c r="AA11" i="1"/>
  <c r="AB11" i="1"/>
  <c r="AE9" i="1"/>
  <c r="AC5" i="1"/>
  <c r="AD5" i="1"/>
  <c r="AB5" i="1"/>
  <c r="Z11" i="1" l="1"/>
  <c r="T11" i="1"/>
  <c r="AE7" i="1"/>
  <c r="AE8" i="1" l="1"/>
  <c r="AE6" i="1" s="1"/>
  <c r="AE5" i="1" s="1"/>
  <c r="AE11" i="1" s="1"/>
  <c r="Y11" i="1"/>
  <c r="X11" i="1"/>
  <c r="W11" i="1"/>
  <c r="U11" i="1"/>
  <c r="V11" i="1"/>
  <c r="AA5" i="1"/>
  <c r="Z5" i="1" l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  <c r="U5" i="1" l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<sst xmlns="http://schemas.openxmlformats.org/spreadsheetml/2006/main" count="54" uniqueCount="27">
  <si>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</si>
  <si>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</si>
  <si>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</si>
  <si>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</si>
  <si>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</si>
  <si>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</si>
  <si>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</si>
  <si>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</si>
  <si>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</si>
  <si>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</si>
  <si>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</si>
  <si>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</si>
  <si>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</si>
  <si>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</si>
  <si>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</si>
  <si>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</si>
  <si>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</si>
  <si>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</si>
  <si>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</si>
  <si>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</si>
  <si>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</si>
  <si>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</si>
  <si>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</si>
  <si>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</si>
  <si>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</si>
  <si>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от сетей ООО "Рузаевские электрические сети" "ООО Энергостройсервис"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</si>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</sst>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X9" sqref="X9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30" width="10.28515625" customWidth="1"/>
    <col min="31" max="31" width="12" customWidth="1"/>
    <col min="32" max="32" width="11" bestFit="1" customWidth="1"/>
  </cols>
  <sheetData>
    <row r="1" spans="1:33" ht="54.75" customHeight="1" x14ac:dyDescent="0.25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3" ht="15.75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33" ht="108.75" customHeight="1" x14ac:dyDescent="0.25">
      <c r="A3" s="55" t="s">
        <v>0</v>
      </c>
      <c r="B3" s="57" t="s">
        <v>1</v>
      </c>
      <c r="C3" s="58"/>
      <c r="D3" s="57" t="s">
        <v>2</v>
      </c>
      <c r="E3" s="58"/>
      <c r="F3" s="51" t="s">
        <v>3</v>
      </c>
      <c r="G3" s="52"/>
      <c r="H3" s="46" t="s">
        <v>4</v>
      </c>
      <c r="I3" s="57" t="s">
        <v>17</v>
      </c>
      <c r="J3" s="58"/>
      <c r="K3" s="57" t="s">
        <v>21</v>
      </c>
      <c r="L3" s="58"/>
      <c r="M3" s="51" t="s">
        <v>20</v>
      </c>
      <c r="N3" s="52"/>
      <c r="O3" s="51" t="s">
        <v>5</v>
      </c>
      <c r="P3" s="52"/>
      <c r="Q3" s="51" t="s">
        <v>6</v>
      </c>
      <c r="R3" s="52"/>
      <c r="S3" s="61" t="s">
        <v>18</v>
      </c>
      <c r="T3" s="62"/>
      <c r="U3" s="51" t="s">
        <v>19</v>
      </c>
      <c r="V3" s="63"/>
      <c r="W3" s="53" t="s">
        <v>22</v>
      </c>
      <c r="X3" s="53"/>
      <c r="Y3" s="51" t="s">
        <v>23</v>
      </c>
      <c r="Z3" s="52"/>
      <c r="AA3" s="53" t="s">
        <v>24</v>
      </c>
      <c r="AB3" s="53"/>
      <c r="AC3" s="53" t="s">
        <v>25</v>
      </c>
      <c r="AD3" s="53"/>
      <c r="AE3" s="59" t="s">
        <v>7</v>
      </c>
    </row>
    <row r="4" spans="1:33" ht="26.25" customHeight="1" thickBot="1" x14ac:dyDescent="0.3">
      <c r="A4" s="56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49" t="s">
        <v>8</v>
      </c>
      <c r="AD4" s="49" t="s">
        <v>9</v>
      </c>
      <c r="AE4" s="60"/>
    </row>
    <row r="5" spans="1:33" ht="31.5" customHeight="1" x14ac:dyDescent="0.25">
      <c r="A5" s="1" t="s">
        <v>10</v>
      </c>
      <c r="B5" s="6">
        <f>B6+B9</f>
        <v>20917147</v>
      </c>
      <c r="C5" s="6">
        <f t="shared" ref="C5:I5" si="0">C6+C9</f>
        <v>15517917</v>
      </c>
      <c r="D5" s="6">
        <f>D6+D9</f>
        <v>316569</v>
      </c>
      <c r="E5" s="6">
        <f t="shared" si="0"/>
        <v>3014926</v>
      </c>
      <c r="F5" s="6">
        <f t="shared" si="0"/>
        <v>315877</v>
      </c>
      <c r="G5" s="6">
        <f>G6+G9</f>
        <v>92763</v>
      </c>
      <c r="H5" s="6">
        <f t="shared" si="0"/>
        <v>0</v>
      </c>
      <c r="I5" s="6">
        <f t="shared" si="0"/>
        <v>292558</v>
      </c>
      <c r="J5" s="6">
        <f>J6+J9</f>
        <v>94499</v>
      </c>
      <c r="K5" s="6">
        <f>K9</f>
        <v>0</v>
      </c>
      <c r="L5" s="6">
        <f>L9</f>
        <v>0</v>
      </c>
      <c r="M5" s="6">
        <f>M9</f>
        <v>1516</v>
      </c>
      <c r="N5" s="6">
        <f>N9</f>
        <v>19056</v>
      </c>
      <c r="O5" s="6">
        <f t="shared" ref="O5:R5" si="1">O9</f>
        <v>4368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187333</v>
      </c>
      <c r="T5" s="26">
        <f>T6</f>
        <v>10200</v>
      </c>
      <c r="U5" s="26">
        <f t="shared" ref="U5" si="2">U9</f>
        <v>0</v>
      </c>
      <c r="V5" s="26"/>
      <c r="W5" s="26">
        <f>W9</f>
        <v>38640</v>
      </c>
      <c r="X5" s="26">
        <f>X9</f>
        <v>0</v>
      </c>
      <c r="Y5" s="26">
        <f>Y9</f>
        <v>280953</v>
      </c>
      <c r="Z5" s="26">
        <f>Z9</f>
        <v>2230</v>
      </c>
      <c r="AA5" s="26">
        <f t="shared" ref="AA5" si="3">AA9</f>
        <v>11640</v>
      </c>
      <c r="AB5" s="26">
        <f>AB9</f>
        <v>0</v>
      </c>
      <c r="AC5" s="26">
        <f t="shared" ref="AC5:AD5" si="4">AC9</f>
        <v>57602</v>
      </c>
      <c r="AD5" s="26">
        <f t="shared" si="4"/>
        <v>0</v>
      </c>
      <c r="AE5" s="7">
        <f>AE6+AE9</f>
        <v>41175794</v>
      </c>
    </row>
    <row r="6" spans="1:33" x14ac:dyDescent="0.25">
      <c r="A6" s="2" t="s">
        <v>11</v>
      </c>
      <c r="B6" s="15">
        <f>B7+B8</f>
        <v>2475823</v>
      </c>
      <c r="C6" s="15">
        <f t="shared" ref="C6:H6" si="5">C7+C8</f>
        <v>12074894</v>
      </c>
      <c r="D6" s="15">
        <f t="shared" si="5"/>
        <v>156976</v>
      </c>
      <c r="E6" s="15">
        <f t="shared" si="5"/>
        <v>2673117</v>
      </c>
      <c r="F6" s="15">
        <f t="shared" si="5"/>
        <v>254784</v>
      </c>
      <c r="G6" s="15">
        <f t="shared" si="5"/>
        <v>40993</v>
      </c>
      <c r="H6" s="15">
        <f t="shared" si="5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10200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8">
        <f>AE7+AE8</f>
        <v>17686787</v>
      </c>
    </row>
    <row r="7" spans="1:33" x14ac:dyDescent="0.25">
      <c r="A7" s="2" t="s">
        <v>12</v>
      </c>
      <c r="B7" s="19">
        <v>2439925</v>
      </c>
      <c r="C7" s="19">
        <v>11586059</v>
      </c>
      <c r="D7" s="19">
        <v>156976</v>
      </c>
      <c r="E7" s="20">
        <v>2665780</v>
      </c>
      <c r="F7" s="22">
        <v>254784</v>
      </c>
      <c r="G7" s="22">
        <v>40993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10200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8">
        <f>B7+C7+D7+E7+F7+G7+I7+J7+T7</f>
        <v>17154717</v>
      </c>
    </row>
    <row r="8" spans="1:33" x14ac:dyDescent="0.25">
      <c r="A8" s="2" t="s">
        <v>13</v>
      </c>
      <c r="B8" s="19">
        <v>35898</v>
      </c>
      <c r="C8" s="20">
        <v>488835</v>
      </c>
      <c r="D8" s="16">
        <v>0</v>
      </c>
      <c r="E8" s="20">
        <v>7337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>B8+C8+D8+E8+F8+G8</f>
        <v>532070</v>
      </c>
    </row>
    <row r="9" spans="1:33" ht="15.75" thickBot="1" x14ac:dyDescent="0.3">
      <c r="A9" s="3" t="s">
        <v>14</v>
      </c>
      <c r="B9" s="21">
        <v>18441324</v>
      </c>
      <c r="C9" s="21">
        <v>3443023</v>
      </c>
      <c r="D9" s="21">
        <v>159593</v>
      </c>
      <c r="E9" s="21">
        <v>341809</v>
      </c>
      <c r="F9" s="24">
        <v>61093</v>
      </c>
      <c r="G9" s="24">
        <v>51770</v>
      </c>
      <c r="H9" s="24"/>
      <c r="I9" s="24">
        <v>292558</v>
      </c>
      <c r="J9" s="24">
        <v>94499</v>
      </c>
      <c r="K9" s="24">
        <v>0</v>
      </c>
      <c r="L9" s="24">
        <v>0</v>
      </c>
      <c r="M9" s="24">
        <v>1516</v>
      </c>
      <c r="N9" s="24">
        <v>19056</v>
      </c>
      <c r="O9" s="24">
        <v>4368</v>
      </c>
      <c r="P9" s="24">
        <v>0</v>
      </c>
      <c r="Q9" s="39">
        <v>0</v>
      </c>
      <c r="R9" s="39">
        <v>0</v>
      </c>
      <c r="S9" s="28">
        <v>187333</v>
      </c>
      <c r="T9" s="33"/>
      <c r="U9" s="28">
        <v>0</v>
      </c>
      <c r="V9" s="30"/>
      <c r="W9" s="28">
        <v>38640</v>
      </c>
      <c r="X9" s="28">
        <v>0</v>
      </c>
      <c r="Y9" s="28">
        <v>280953</v>
      </c>
      <c r="Z9" s="28">
        <v>2230</v>
      </c>
      <c r="AA9" s="28">
        <v>11640</v>
      </c>
      <c r="AB9" s="28">
        <v>0</v>
      </c>
      <c r="AC9" s="28">
        <v>57602</v>
      </c>
      <c r="AD9" s="28"/>
      <c r="AE9" s="10">
        <f>SUM(B9:AC9)</f>
        <v>23489007</v>
      </c>
    </row>
    <row r="10" spans="1:33" ht="31.5" customHeight="1" thickBot="1" x14ac:dyDescent="0.3">
      <c r="A10" s="4" t="s">
        <v>15</v>
      </c>
      <c r="B10" s="25">
        <v>2203962</v>
      </c>
      <c r="C10" s="25">
        <v>1322942</v>
      </c>
      <c r="D10" s="18">
        <v>0</v>
      </c>
      <c r="E10" s="25">
        <v>234662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15063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13">
        <f>B10+C10+E10+S10+U10</f>
        <v>3776629</v>
      </c>
    </row>
    <row r="11" spans="1:33" ht="31.5" customHeight="1" thickBot="1" x14ac:dyDescent="0.3">
      <c r="A11" s="5" t="s">
        <v>16</v>
      </c>
      <c r="B11" s="14">
        <f>B5+B10</f>
        <v>23121109</v>
      </c>
      <c r="C11" s="14">
        <f>C5+C10</f>
        <v>16840859</v>
      </c>
      <c r="D11" s="14">
        <f>D5+D10</f>
        <v>316569</v>
      </c>
      <c r="E11" s="14">
        <f>E5+E10</f>
        <v>3249588</v>
      </c>
      <c r="F11" s="14">
        <f>F5+F10</f>
        <v>315877</v>
      </c>
      <c r="G11" s="14">
        <f t="shared" ref="G11:I11" si="6">G5+G10</f>
        <v>92763</v>
      </c>
      <c r="H11" s="14">
        <f t="shared" si="6"/>
        <v>0</v>
      </c>
      <c r="I11" s="14">
        <f t="shared" si="6"/>
        <v>292558</v>
      </c>
      <c r="J11" s="14">
        <f>J5+J10</f>
        <v>94499</v>
      </c>
      <c r="K11" s="14">
        <f>K5+K9</f>
        <v>0</v>
      </c>
      <c r="L11" s="14">
        <f>L5+L10</f>
        <v>0</v>
      </c>
      <c r="M11" s="14">
        <f>M5+M10</f>
        <v>1516</v>
      </c>
      <c r="N11" s="14">
        <f>N9+N10</f>
        <v>19056</v>
      </c>
      <c r="O11" s="14">
        <f>O5+O10</f>
        <v>4368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202396</v>
      </c>
      <c r="T11" s="14">
        <f>T7</f>
        <v>10200</v>
      </c>
      <c r="U11" s="14">
        <f t="shared" ref="U11:V11" si="7">U7</f>
        <v>0</v>
      </c>
      <c r="V11" s="14">
        <f t="shared" si="7"/>
        <v>0</v>
      </c>
      <c r="W11" s="14">
        <f>W9</f>
        <v>38640</v>
      </c>
      <c r="X11" s="14">
        <f>X9</f>
        <v>0</v>
      </c>
      <c r="Y11" s="14">
        <f t="shared" ref="Y11:Z11" si="8">Y9</f>
        <v>280953</v>
      </c>
      <c r="Z11" s="14">
        <f t="shared" si="8"/>
        <v>2230</v>
      </c>
      <c r="AA11" s="14">
        <f>AA9</f>
        <v>11640</v>
      </c>
      <c r="AB11" s="14">
        <f>AB9</f>
        <v>0</v>
      </c>
      <c r="AC11" s="14">
        <f>AC9</f>
        <v>57602</v>
      </c>
      <c r="AD11" s="14">
        <f>AD9</f>
        <v>0</v>
      </c>
      <c r="AE11" s="36">
        <f>AE5+AE10</f>
        <v>44952423</v>
      </c>
      <c r="AF11" s="44"/>
      <c r="AG11" s="35"/>
    </row>
    <row r="12" spans="1:33" x14ac:dyDescent="0.25">
      <c r="B12" s="32"/>
      <c r="E12" s="32"/>
      <c r="AE12" s="32"/>
    </row>
    <row r="13" spans="1:33" x14ac:dyDescent="0.25">
      <c r="AE13" s="32"/>
    </row>
    <row r="14" spans="1:33" x14ac:dyDescent="0.25">
      <c r="AE14" s="32"/>
    </row>
  </sheetData>
  <mergeCells count="17">
    <mergeCell ref="W3:X3"/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2022-12-20T06:13:28Z</dcterms:modified>
</cp:coreProperties>
</file>