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AC8" i="1"/>
  <c r="AC7" i="1"/>
  <c r="AC6" i="1"/>
  <c r="AC5" i="1"/>
  <c r="AC11" i="1" s="1"/>
  <c r="Y11" i="1"/>
  <c r="Z11" i="1"/>
  <c r="AA11" i="1"/>
  <c r="AB11" i="1"/>
  <c r="X11" i="1"/>
  <c r="W11" i="1"/>
  <c r="B11" i="1"/>
  <c r="S11" i="1"/>
  <c r="U11" i="1"/>
  <c r="V11" i="1"/>
  <c r="O11" i="1"/>
  <c r="T11" i="1"/>
  <c r="AA5" i="1"/>
  <c r="AB5" i="1"/>
  <c r="Z5" i="1" l="1"/>
  <c r="Y5" i="1"/>
  <c r="X5" i="1"/>
  <c r="W5" i="1" l="1"/>
  <c r="T6" i="1"/>
  <c r="T5" i="1" s="1"/>
  <c r="N5" i="1"/>
  <c r="S5" i="1"/>
  <c r="AC10" i="1" l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R5" i="1" l="1"/>
  <c r="R11" i="1" s="1"/>
  <c r="Q5" i="1"/>
  <c r="Q11" i="1" s="1"/>
  <c r="J5" i="1" l="1"/>
  <c r="J11" i="1" s="1"/>
  <c r="H6" i="1"/>
  <c r="H5" i="1" s="1"/>
  <c r="H11" i="1" s="1"/>
  <c r="G6" i="1"/>
  <c r="F6" i="1"/>
  <c r="F5" i="1" s="1"/>
  <c r="F11" i="1" s="1"/>
  <c r="E6" i="1"/>
  <c r="E5" i="1" s="1"/>
  <c r="E11" i="1" s="1"/>
  <c r="D6" i="1"/>
  <c r="C6" i="1"/>
  <c r="C5" i="1" s="1"/>
  <c r="C11" i="1" s="1"/>
  <c r="O5" i="1"/>
  <c r="I5" i="1"/>
  <c r="I11" i="1" s="1"/>
  <c r="G5" i="1" l="1"/>
  <c r="G11" i="1" s="1"/>
  <c r="D5" i="1"/>
  <c r="D11" i="1" s="1"/>
  <c r="U5" i="1" l="1"/>
</calcChain>
</file>

<file path=xl/sharedStrings.xml><?xml version="1.0" encoding="utf-8"?>
<sst xmlns="http://schemas.openxmlformats.org/spreadsheetml/2006/main" count="51" uniqueCount="26">
  <si>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</si>
  <si>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</si>
  <si>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</si>
  <si>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</si>
  <si>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</si>
  <si>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</si>
  <si>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</si>
  <si>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</si>
  <si>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</si>
  <si>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</si>
  <si>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</si>
  <si>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</si>
  <si>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</si>
  <si>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</si>
  <si>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</si>
  <si>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</si>
  <si>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</si>
  <si>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</si>
  <si>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</si>
  <si>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</si>
  <si>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</si>
  <si>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</si>
  <si>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</si>
  <si>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</si>
  <si>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2021 г.</t>
  </si>
  <si>
    <t>от сетей ООО "Рузаевские электрические сети" "ООО Астертранс"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</si>
</sst>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abSelected="1" topLeftCell="C1" workbookViewId="0">
      <selection activeCell="AA3" sqref="AA3:AB3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28" width="10.28515625" customWidth="1"/>
    <col min="29" max="29" width="12" customWidth="1"/>
    <col min="30" max="30" width="11" bestFit="1" customWidth="1"/>
  </cols>
  <sheetData>
    <row r="1" spans="1:31" ht="54.75" customHeight="1" x14ac:dyDescent="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1" ht="15.75" thickBot="1" x14ac:dyDescent="0.3"/>
    <row r="3" spans="1:31" ht="108.75" customHeight="1" x14ac:dyDescent="0.25">
      <c r="A3" s="48" t="s">
        <v>0</v>
      </c>
      <c r="B3" s="49" t="s">
        <v>1</v>
      </c>
      <c r="C3" s="50"/>
      <c r="D3" s="49" t="s">
        <v>2</v>
      </c>
      <c r="E3" s="50"/>
      <c r="F3" s="51" t="s">
        <v>3</v>
      </c>
      <c r="G3" s="52"/>
      <c r="H3" s="46" t="s">
        <v>4</v>
      </c>
      <c r="I3" s="49" t="s">
        <v>17</v>
      </c>
      <c r="J3" s="50"/>
      <c r="K3" s="49" t="s">
        <v>21</v>
      </c>
      <c r="L3" s="50"/>
      <c r="M3" s="51" t="s">
        <v>20</v>
      </c>
      <c r="N3" s="52"/>
      <c r="O3" s="51" t="s">
        <v>5</v>
      </c>
      <c r="P3" s="52"/>
      <c r="Q3" s="51" t="s">
        <v>6</v>
      </c>
      <c r="R3" s="52"/>
      <c r="S3" s="54" t="s">
        <v>18</v>
      </c>
      <c r="T3" s="55"/>
      <c r="U3" s="51" t="s">
        <v>19</v>
      </c>
      <c r="V3" s="56"/>
      <c r="W3" s="57" t="s">
        <v>22</v>
      </c>
      <c r="X3" s="57"/>
      <c r="Y3" s="51" t="s">
        <v>23</v>
      </c>
      <c r="Z3" s="52"/>
      <c r="AA3" s="57" t="s">
        <v>25</v>
      </c>
      <c r="AB3" s="57"/>
      <c r="AC3" s="53" t="s">
        <v>7</v>
      </c>
    </row>
    <row r="4" spans="1:31" ht="26.25" customHeight="1" thickBot="1" x14ac:dyDescent="0.3">
      <c r="A4" s="58"/>
      <c r="B4" s="59" t="s">
        <v>8</v>
      </c>
      <c r="C4" s="59" t="s">
        <v>9</v>
      </c>
      <c r="D4" s="59" t="s">
        <v>8</v>
      </c>
      <c r="E4" s="59" t="s">
        <v>9</v>
      </c>
      <c r="F4" s="59" t="s">
        <v>8</v>
      </c>
      <c r="G4" s="59" t="s">
        <v>9</v>
      </c>
      <c r="H4" s="59" t="s">
        <v>8</v>
      </c>
      <c r="I4" s="59" t="s">
        <v>8</v>
      </c>
      <c r="J4" s="59" t="s">
        <v>9</v>
      </c>
      <c r="K4" s="59" t="s">
        <v>8</v>
      </c>
      <c r="L4" s="59" t="s">
        <v>9</v>
      </c>
      <c r="M4" s="59" t="s">
        <v>8</v>
      </c>
      <c r="N4" s="59" t="s">
        <v>9</v>
      </c>
      <c r="O4" s="59" t="s">
        <v>8</v>
      </c>
      <c r="P4" s="59" t="s">
        <v>9</v>
      </c>
      <c r="Q4" s="59" t="s">
        <v>8</v>
      </c>
      <c r="R4" s="59" t="s">
        <v>9</v>
      </c>
      <c r="S4" s="59" t="s">
        <v>8</v>
      </c>
      <c r="T4" s="59" t="s">
        <v>9</v>
      </c>
      <c r="U4" s="59" t="s">
        <v>8</v>
      </c>
      <c r="V4" s="59" t="s">
        <v>9</v>
      </c>
      <c r="W4" s="60" t="s">
        <v>8</v>
      </c>
      <c r="X4" s="60" t="s">
        <v>9</v>
      </c>
      <c r="Y4" s="60" t="s">
        <v>8</v>
      </c>
      <c r="Z4" s="60" t="s">
        <v>9</v>
      </c>
      <c r="AA4" s="59" t="s">
        <v>8</v>
      </c>
      <c r="AB4" s="59" t="s">
        <v>9</v>
      </c>
      <c r="AC4" s="61"/>
    </row>
    <row r="5" spans="1:31" ht="31.5" customHeight="1" x14ac:dyDescent="0.25">
      <c r="A5" s="1" t="s">
        <v>10</v>
      </c>
      <c r="B5" s="6">
        <f>B6+B9</f>
        <v>23963772.530000001</v>
      </c>
      <c r="C5" s="6">
        <f t="shared" ref="C5:I5" si="0">C6+C9</f>
        <v>16103830.149999999</v>
      </c>
      <c r="D5" s="6">
        <f>D6+D9</f>
        <v>351480</v>
      </c>
      <c r="E5" s="6">
        <f t="shared" si="0"/>
        <v>3232864</v>
      </c>
      <c r="F5" s="6">
        <f t="shared" si="0"/>
        <v>345042</v>
      </c>
      <c r="G5" s="6">
        <f>G6+G9</f>
        <v>105148</v>
      </c>
      <c r="H5" s="6">
        <f t="shared" si="0"/>
        <v>0</v>
      </c>
      <c r="I5" s="6">
        <f t="shared" si="0"/>
        <v>294722</v>
      </c>
      <c r="J5" s="6">
        <f>J6+J9</f>
        <v>103900</v>
      </c>
      <c r="K5" s="6">
        <f>K9</f>
        <v>0</v>
      </c>
      <c r="L5" s="6">
        <f>L9</f>
        <v>0</v>
      </c>
      <c r="M5" s="6">
        <f>M9</f>
        <v>53234</v>
      </c>
      <c r="N5" s="6">
        <f>N9</f>
        <v>25390</v>
      </c>
      <c r="O5" s="6">
        <f t="shared" ref="O5:R5" si="1">O9</f>
        <v>3408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59820</v>
      </c>
      <c r="T5" s="26">
        <f>T6</f>
        <v>5960</v>
      </c>
      <c r="U5" s="26">
        <f t="shared" ref="U5" si="2">U9</f>
        <v>0</v>
      </c>
      <c r="V5" s="26"/>
      <c r="W5" s="26">
        <f>W9</f>
        <v>42160</v>
      </c>
      <c r="X5" s="26">
        <f>X9</f>
        <v>0</v>
      </c>
      <c r="Y5" s="26">
        <f>Y9</f>
        <v>1296</v>
      </c>
      <c r="Z5" s="26">
        <f>Z9</f>
        <v>0</v>
      </c>
      <c r="AA5" s="26">
        <f t="shared" ref="AA5:AB5" si="3">AA9</f>
        <v>9900</v>
      </c>
      <c r="AB5" s="26">
        <f t="shared" si="3"/>
        <v>0</v>
      </c>
      <c r="AC5" s="7">
        <f>AC6+AC9</f>
        <v>44701926.679999992</v>
      </c>
    </row>
    <row r="6" spans="1:31" x14ac:dyDescent="0.25">
      <c r="A6" s="2" t="s">
        <v>11</v>
      </c>
      <c r="B6" s="15">
        <f>B7+B8</f>
        <v>2642905.5300000003</v>
      </c>
      <c r="C6" s="15">
        <f t="shared" ref="C6:H6" si="4">C7+C8</f>
        <v>12386580.149999999</v>
      </c>
      <c r="D6" s="15">
        <f t="shared" si="4"/>
        <v>166525</v>
      </c>
      <c r="E6" s="15">
        <f t="shared" si="4"/>
        <v>2764114</v>
      </c>
      <c r="F6" s="15">
        <f t="shared" si="4"/>
        <v>277460</v>
      </c>
      <c r="G6" s="15">
        <f t="shared" si="4"/>
        <v>50930</v>
      </c>
      <c r="H6" s="15">
        <f t="shared" si="4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5960</v>
      </c>
      <c r="U6" s="15"/>
      <c r="V6" s="15"/>
      <c r="W6" s="15"/>
      <c r="X6" s="15"/>
      <c r="Y6" s="15"/>
      <c r="Z6" s="15"/>
      <c r="AA6" s="15"/>
      <c r="AB6" s="15"/>
      <c r="AC6" s="8">
        <f>AC7+AC8</f>
        <v>18294474.679999996</v>
      </c>
    </row>
    <row r="7" spans="1:31" x14ac:dyDescent="0.25">
      <c r="A7" s="2" t="s">
        <v>12</v>
      </c>
      <c r="B7" s="19">
        <v>2638360.5300000003</v>
      </c>
      <c r="C7" s="19">
        <v>11690307.819999998</v>
      </c>
      <c r="D7" s="19">
        <v>166525</v>
      </c>
      <c r="E7" s="20">
        <v>2764114</v>
      </c>
      <c r="F7" s="22">
        <v>277460</v>
      </c>
      <c r="G7" s="22">
        <v>39478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5960</v>
      </c>
      <c r="U7" s="9"/>
      <c r="V7" s="9"/>
      <c r="W7" s="9"/>
      <c r="X7" s="9"/>
      <c r="Y7" s="9"/>
      <c r="Z7" s="9"/>
      <c r="AA7" s="9"/>
      <c r="AB7" s="9"/>
      <c r="AC7" s="8">
        <f>B7+C7+D7+E7+F7+G7+I7+J7+T7</f>
        <v>17582205.349999998</v>
      </c>
    </row>
    <row r="8" spans="1:31" x14ac:dyDescent="0.25">
      <c r="A8" s="2" t="s">
        <v>13</v>
      </c>
      <c r="B8" s="19">
        <v>4545</v>
      </c>
      <c r="C8" s="20">
        <v>696272.33</v>
      </c>
      <c r="D8" s="16">
        <v>0</v>
      </c>
      <c r="E8" s="16">
        <v>0</v>
      </c>
      <c r="F8" s="17">
        <v>0</v>
      </c>
      <c r="G8" s="23">
        <v>11452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8">
        <f>B8+C8+D8+E8+F8+G8</f>
        <v>712269.33</v>
      </c>
    </row>
    <row r="9" spans="1:31" ht="15.75" thickBot="1" x14ac:dyDescent="0.3">
      <c r="A9" s="3" t="s">
        <v>14</v>
      </c>
      <c r="B9" s="21">
        <v>21320867</v>
      </c>
      <c r="C9" s="21">
        <v>3717250</v>
      </c>
      <c r="D9" s="21">
        <v>184955</v>
      </c>
      <c r="E9" s="21">
        <v>468750</v>
      </c>
      <c r="F9" s="24">
        <v>67582</v>
      </c>
      <c r="G9" s="24">
        <v>54218</v>
      </c>
      <c r="H9" s="24"/>
      <c r="I9" s="24">
        <v>294722</v>
      </c>
      <c r="J9" s="24">
        <v>103900</v>
      </c>
      <c r="K9" s="24">
        <v>0</v>
      </c>
      <c r="L9" s="24">
        <v>0</v>
      </c>
      <c r="M9" s="24">
        <v>53234</v>
      </c>
      <c r="N9" s="24">
        <v>25390</v>
      </c>
      <c r="O9" s="24">
        <v>3408</v>
      </c>
      <c r="P9" s="24">
        <v>0</v>
      </c>
      <c r="Q9" s="39">
        <v>0</v>
      </c>
      <c r="R9" s="39">
        <v>0</v>
      </c>
      <c r="S9" s="28">
        <v>59820</v>
      </c>
      <c r="T9" s="33"/>
      <c r="U9" s="28">
        <v>0</v>
      </c>
      <c r="V9" s="30"/>
      <c r="W9" s="28">
        <v>42160</v>
      </c>
      <c r="X9" s="28">
        <v>0</v>
      </c>
      <c r="Y9" s="28">
        <v>1296</v>
      </c>
      <c r="Z9" s="28">
        <v>0</v>
      </c>
      <c r="AA9" s="28">
        <v>9900</v>
      </c>
      <c r="AB9" s="28">
        <v>0</v>
      </c>
      <c r="AC9" s="10">
        <f>SUM(B9:AB9)</f>
        <v>26407452</v>
      </c>
    </row>
    <row r="10" spans="1:31" ht="31.5" customHeight="1" thickBot="1" x14ac:dyDescent="0.3">
      <c r="A10" s="4" t="s">
        <v>15</v>
      </c>
      <c r="B10" s="25">
        <v>3058705</v>
      </c>
      <c r="C10" s="25">
        <v>1836006</v>
      </c>
      <c r="D10" s="18">
        <v>0</v>
      </c>
      <c r="E10" s="25">
        <v>393546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8398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13">
        <f>B10+C10+E10+S10+U10</f>
        <v>5296655</v>
      </c>
    </row>
    <row r="11" spans="1:31" ht="31.5" customHeight="1" thickBot="1" x14ac:dyDescent="0.3">
      <c r="A11" s="5" t="s">
        <v>16</v>
      </c>
      <c r="B11" s="14">
        <f>B5+B10</f>
        <v>27022477.530000001</v>
      </c>
      <c r="C11" s="14">
        <f>C5+C10</f>
        <v>17939836.149999999</v>
      </c>
      <c r="D11" s="14">
        <f t="shared" ref="D11:I11" si="5">D5+D10</f>
        <v>351480</v>
      </c>
      <c r="E11" s="14">
        <f t="shared" si="5"/>
        <v>3626410</v>
      </c>
      <c r="F11" s="14">
        <f t="shared" si="5"/>
        <v>345042</v>
      </c>
      <c r="G11" s="14">
        <f t="shared" si="5"/>
        <v>105148</v>
      </c>
      <c r="H11" s="14">
        <f t="shared" si="5"/>
        <v>0</v>
      </c>
      <c r="I11" s="14">
        <f t="shared" si="5"/>
        <v>294722</v>
      </c>
      <c r="J11" s="14">
        <f>J5+J10</f>
        <v>103900</v>
      </c>
      <c r="K11" s="14">
        <f>K5+K9</f>
        <v>0</v>
      </c>
      <c r="L11" s="14">
        <f>L5+L10</f>
        <v>0</v>
      </c>
      <c r="M11" s="14">
        <f>M5+M10</f>
        <v>53234</v>
      </c>
      <c r="N11" s="14">
        <f>N9+N10</f>
        <v>25390</v>
      </c>
      <c r="O11" s="14">
        <f>O5+O10</f>
        <v>3408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68218</v>
      </c>
      <c r="T11" s="14">
        <f>T7</f>
        <v>5960</v>
      </c>
      <c r="U11" s="14">
        <f t="shared" ref="U11:AB11" si="6">U7</f>
        <v>0</v>
      </c>
      <c r="V11" s="14">
        <f t="shared" si="6"/>
        <v>0</v>
      </c>
      <c r="W11" s="14">
        <f>W9</f>
        <v>42160</v>
      </c>
      <c r="X11" s="14">
        <f>X9</f>
        <v>0</v>
      </c>
      <c r="Y11" s="14">
        <f t="shared" ref="Y11:AB11" si="7">Y9</f>
        <v>1296</v>
      </c>
      <c r="Z11" s="14">
        <f t="shared" si="7"/>
        <v>0</v>
      </c>
      <c r="AA11" s="14">
        <f t="shared" si="7"/>
        <v>9900</v>
      </c>
      <c r="AB11" s="14">
        <f t="shared" si="7"/>
        <v>0</v>
      </c>
      <c r="AC11" s="36">
        <f>AC5+AC10</f>
        <v>49998581.679999992</v>
      </c>
      <c r="AD11" s="44"/>
      <c r="AE11" s="35"/>
    </row>
    <row r="12" spans="1:31" x14ac:dyDescent="0.25">
      <c r="B12" s="32"/>
      <c r="E12" s="32"/>
      <c r="AC12" s="32"/>
    </row>
    <row r="13" spans="1:31" x14ac:dyDescent="0.25">
      <c r="AC13" s="32"/>
    </row>
    <row r="14" spans="1:31" x14ac:dyDescent="0.25">
      <c r="AC14" s="32"/>
    </row>
  </sheetData>
  <mergeCells count="16">
    <mergeCell ref="A1:AC1"/>
    <mergeCell ref="A3:A4"/>
    <mergeCell ref="B3:C3"/>
    <mergeCell ref="D3:E3"/>
    <mergeCell ref="F3:G3"/>
    <mergeCell ref="I3:J3"/>
    <mergeCell ref="AC3:AC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2022-01-21T07:08:49Z</dcterms:modified>
</cp:coreProperties>
</file>