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1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" i="1" l="1"/>
  <c r="W5" i="1"/>
  <c r="W11" i="1" s="1"/>
  <c r="Y8" i="1" l="1"/>
  <c r="Y9" i="1"/>
  <c r="X11" i="1" l="1"/>
  <c r="P5" i="1" l="1"/>
  <c r="K5" i="1"/>
  <c r="K11" i="1" s="1"/>
  <c r="L5" i="1"/>
  <c r="L11" i="1" s="1"/>
  <c r="M5" i="1"/>
  <c r="M11" i="1" s="1"/>
  <c r="V11" i="1" l="1"/>
  <c r="P11" i="1"/>
  <c r="N11" i="1" l="1"/>
  <c r="N5" i="1"/>
  <c r="B6" i="1" l="1"/>
  <c r="B5" i="1" s="1"/>
  <c r="B11" i="1" s="1"/>
  <c r="R5" i="1" l="1"/>
  <c r="R11" i="1" s="1"/>
  <c r="Q5" i="1"/>
  <c r="Q11" i="1" s="1"/>
  <c r="T5" i="1" l="1"/>
  <c r="S5" i="1"/>
  <c r="T11" i="1" l="1"/>
  <c r="J5" i="1" l="1"/>
  <c r="J11" i="1" s="1"/>
  <c r="H6" i="1"/>
  <c r="H5" i="1" s="1"/>
  <c r="H11" i="1" s="1"/>
  <c r="G6" i="1"/>
  <c r="G5" i="1" s="1"/>
  <c r="G11" i="1" s="1"/>
  <c r="F6" i="1"/>
  <c r="F5" i="1" s="1"/>
  <c r="F11" i="1" s="1"/>
  <c r="E6" i="1"/>
  <c r="E5" i="1" s="1"/>
  <c r="E11" i="1" s="1"/>
  <c r="D6" i="1"/>
  <c r="C6" i="1"/>
  <c r="C5" i="1" s="1"/>
  <c r="C11" i="1" s="1"/>
  <c r="O5" i="1"/>
  <c r="O11" i="1" s="1"/>
  <c r="I5" i="1"/>
  <c r="I11" i="1" s="1"/>
  <c r="D5" i="1" l="1"/>
  <c r="D11" i="1" s="1"/>
  <c r="Y7" i="1"/>
  <c r="Y6" i="1" s="1"/>
  <c r="Y5" i="1" s="1"/>
  <c r="Y11" i="1" s="1"/>
  <c r="U5" i="1" l="1"/>
  <c r="U11" i="1" s="1"/>
  <c r="S11" i="1" l="1"/>
</calcChain>
</file>

<file path=xl/sharedStrings.xml><?xml version="1.0" encoding="utf-8"?>
<sst xmlns="http://schemas.openxmlformats.org/spreadsheetml/2006/main" count="45" uniqueCount="24">
  <si>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</si>
  <si>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</si>
  <si>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</si>
  <si>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</si>
  <si>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</si>
  <si>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</si>
  <si>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</si>
  <si>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</si>
  <si>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</si>
  <si>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</si>
  <si>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</si>
  <si>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</si>
  <si>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</si>
  <si>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</si>
  <si>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</si>
  <si>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</si>
  <si>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</si>
  <si>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</si>
  <si>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</si>
  <si>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</si>
  <si>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</si>
  <si>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</si>
  <si>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>от сетей АО-ТФ "Ватт" ООО "Новая энергетическая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</si>
  <si>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июне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</si>
</sst>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0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6" fillId="2" borderId="26" xfId="0" applyNumberFormat="1" applyFont="1" applyFill="1" applyBorder="1"/>
    <xf numFmtId="3" fontId="5" fillId="2" borderId="2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24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6" xfId="0" applyNumberFormat="1" applyFont="1" applyFill="1" applyBorder="1"/>
    <xf numFmtId="3" fontId="5" fillId="2" borderId="11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3" fontId="4" fillId="0" borderId="7" xfId="0" applyNumberFormat="1" applyFont="1" applyBorder="1"/>
    <xf numFmtId="3" fontId="6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2" borderId="6" xfId="0" applyNumberFormat="1" applyFont="1" applyFill="1" applyBorder="1"/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/>
    <xf numFmtId="3" fontId="5" fillId="0" borderId="29" xfId="0" applyNumberFormat="1" applyFont="1" applyBorder="1" applyAlignment="1">
      <alignment horizontal="right"/>
    </xf>
    <xf numFmtId="3" fontId="4" fillId="0" borderId="17" xfId="0" applyNumberFormat="1" applyFont="1" applyBorder="1"/>
    <xf numFmtId="3" fontId="4" fillId="0" borderId="30" xfId="0" applyNumberFormat="1" applyFont="1" applyBorder="1"/>
    <xf numFmtId="2" fontId="4" fillId="0" borderId="0" xfId="0" applyNumberFormat="1" applyFont="1" applyFill="1" applyBorder="1"/>
    <xf numFmtId="3" fontId="6" fillId="2" borderId="18" xfId="0" applyNumberFormat="1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tabSelected="1" workbookViewId="0">
      <selection activeCell="I11" sqref="I11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customWidth="1"/>
    <col min="12" max="12" width="11.28515625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11.5703125" customWidth="1"/>
    <col min="18" max="18" width="12.42578125" customWidth="1"/>
    <col min="19" max="19" width="9.28515625" customWidth="1"/>
    <col min="20" max="20" width="10.85546875" customWidth="1"/>
    <col min="21" max="21" width="9.28515625" customWidth="1"/>
    <col min="22" max="22" width="9.5703125" customWidth="1"/>
    <col min="23" max="23" width="8.7109375" customWidth="1"/>
    <col min="24" max="24" width="8.85546875" customWidth="1"/>
    <col min="25" max="25" width="12" customWidth="1"/>
    <col min="26" max="26" width="11" bestFit="1" customWidth="1"/>
  </cols>
  <sheetData>
    <row r="1" spans="1:27" ht="54.75" customHeight="1" x14ac:dyDescent="0.25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7" ht="15.75" thickBot="1" x14ac:dyDescent="0.3"/>
    <row r="3" spans="1:27" ht="108.75" customHeight="1" x14ac:dyDescent="0.25">
      <c r="A3" s="50" t="s">
        <v>0</v>
      </c>
      <c r="B3" s="52" t="s">
        <v>1</v>
      </c>
      <c r="C3" s="53"/>
      <c r="D3" s="52" t="s">
        <v>2</v>
      </c>
      <c r="E3" s="53"/>
      <c r="F3" s="54" t="s">
        <v>3</v>
      </c>
      <c r="G3" s="55"/>
      <c r="H3" s="37" t="s">
        <v>4</v>
      </c>
      <c r="I3" s="52" t="s">
        <v>17</v>
      </c>
      <c r="J3" s="53"/>
      <c r="K3" s="52" t="s">
        <v>21</v>
      </c>
      <c r="L3" s="53"/>
      <c r="M3" s="54" t="s">
        <v>20</v>
      </c>
      <c r="N3" s="55"/>
      <c r="O3" s="54" t="s">
        <v>5</v>
      </c>
      <c r="P3" s="55"/>
      <c r="Q3" s="54" t="s">
        <v>6</v>
      </c>
      <c r="R3" s="55"/>
      <c r="S3" s="58" t="s">
        <v>18</v>
      </c>
      <c r="T3" s="59"/>
      <c r="U3" s="54" t="s">
        <v>19</v>
      </c>
      <c r="V3" s="55"/>
      <c r="W3" s="54" t="s">
        <v>22</v>
      </c>
      <c r="X3" s="55"/>
      <c r="Y3" s="56" t="s">
        <v>7</v>
      </c>
    </row>
    <row r="4" spans="1:27" ht="26.25" customHeight="1" thickBot="1" x14ac:dyDescent="0.3">
      <c r="A4" s="51"/>
      <c r="B4" s="1" t="s">
        <v>8</v>
      </c>
      <c r="C4" s="1" t="s">
        <v>9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8</v>
      </c>
      <c r="T4" s="1" t="s">
        <v>9</v>
      </c>
      <c r="U4" s="1" t="s">
        <v>8</v>
      </c>
      <c r="V4" s="1" t="s">
        <v>9</v>
      </c>
      <c r="W4" s="1" t="s">
        <v>8</v>
      </c>
      <c r="X4" s="1" t="s">
        <v>9</v>
      </c>
      <c r="Y4" s="57"/>
    </row>
    <row r="5" spans="1:27" ht="31.5" customHeight="1" x14ac:dyDescent="0.25">
      <c r="A5" s="2" t="s">
        <v>10</v>
      </c>
      <c r="B5" s="7">
        <f>B6+B9</f>
        <v>17369328</v>
      </c>
      <c r="C5" s="7">
        <f t="shared" ref="C5:I5" si="0">C6+C9</f>
        <v>12822499</v>
      </c>
      <c r="D5" s="7">
        <f>D6+D9</f>
        <v>276772</v>
      </c>
      <c r="E5" s="7">
        <f t="shared" si="0"/>
        <v>2646563</v>
      </c>
      <c r="F5" s="7">
        <f t="shared" si="0"/>
        <v>305533</v>
      </c>
      <c r="G5" s="7">
        <f t="shared" si="0"/>
        <v>80756</v>
      </c>
      <c r="H5" s="7">
        <f t="shared" si="0"/>
        <v>0</v>
      </c>
      <c r="I5" s="7">
        <f t="shared" si="0"/>
        <v>263327</v>
      </c>
      <c r="J5" s="7">
        <f>J6+J9</f>
        <v>86158</v>
      </c>
      <c r="K5" s="7">
        <f>K9</f>
        <v>0</v>
      </c>
      <c r="L5" s="7">
        <f>L9</f>
        <v>0</v>
      </c>
      <c r="M5" s="7">
        <f>M9</f>
        <v>21006</v>
      </c>
      <c r="N5" s="7">
        <f>N9</f>
        <v>20383</v>
      </c>
      <c r="O5" s="7">
        <f t="shared" ref="O5:S5" si="1">O9</f>
        <v>2736</v>
      </c>
      <c r="P5" s="7">
        <f>P9</f>
        <v>0</v>
      </c>
      <c r="Q5" s="42">
        <f t="shared" si="1"/>
        <v>0</v>
      </c>
      <c r="R5" s="42">
        <f t="shared" si="1"/>
        <v>0</v>
      </c>
      <c r="S5" s="27">
        <f t="shared" si="1"/>
        <v>63860</v>
      </c>
      <c r="T5" s="27">
        <f>T7</f>
        <v>8920</v>
      </c>
      <c r="U5" s="27">
        <f t="shared" ref="U5" si="2">U9</f>
        <v>0</v>
      </c>
      <c r="V5" s="27"/>
      <c r="W5" s="27">
        <f>W9</f>
        <v>103253</v>
      </c>
      <c r="X5" s="27"/>
      <c r="Y5" s="8">
        <f>Y6+Y9</f>
        <v>34071094</v>
      </c>
    </row>
    <row r="6" spans="1:27" x14ac:dyDescent="0.25">
      <c r="A6" s="3" t="s">
        <v>11</v>
      </c>
      <c r="B6" s="16">
        <f>B7+B8</f>
        <v>1815603</v>
      </c>
      <c r="C6" s="16">
        <f t="shared" ref="C6:H6" si="3">C7+C8</f>
        <v>10005770</v>
      </c>
      <c r="D6" s="16">
        <f t="shared" si="3"/>
        <v>135897</v>
      </c>
      <c r="E6" s="16">
        <f t="shared" si="3"/>
        <v>2318470</v>
      </c>
      <c r="F6" s="16">
        <f t="shared" si="3"/>
        <v>232408</v>
      </c>
      <c r="G6" s="16">
        <f t="shared" si="3"/>
        <v>37825</v>
      </c>
      <c r="H6" s="16">
        <f t="shared" si="3"/>
        <v>0</v>
      </c>
      <c r="I6" s="16"/>
      <c r="J6" s="16"/>
      <c r="K6" s="16"/>
      <c r="L6" s="16"/>
      <c r="M6" s="16"/>
      <c r="N6" s="16"/>
      <c r="O6" s="16"/>
      <c r="P6" s="16"/>
      <c r="Q6" s="39"/>
      <c r="R6" s="39"/>
      <c r="S6" s="16"/>
      <c r="T6" s="16"/>
      <c r="U6" s="16"/>
      <c r="V6" s="16"/>
      <c r="W6" s="16"/>
      <c r="X6" s="16"/>
      <c r="Y6" s="9">
        <f>Y7+Y8</f>
        <v>14554893</v>
      </c>
    </row>
    <row r="7" spans="1:27" x14ac:dyDescent="0.25">
      <c r="A7" s="3" t="s">
        <v>12</v>
      </c>
      <c r="B7" s="20">
        <v>1811428</v>
      </c>
      <c r="C7" s="20">
        <v>9522978</v>
      </c>
      <c r="D7" s="20">
        <v>135897</v>
      </c>
      <c r="E7" s="21">
        <v>2318470</v>
      </c>
      <c r="F7" s="23">
        <v>232408</v>
      </c>
      <c r="G7" s="23">
        <v>29881</v>
      </c>
      <c r="H7" s="10"/>
      <c r="I7" s="10"/>
      <c r="J7" s="10"/>
      <c r="K7" s="10"/>
      <c r="L7" s="10"/>
      <c r="M7" s="10"/>
      <c r="N7" s="10"/>
      <c r="O7" s="10"/>
      <c r="P7" s="10"/>
      <c r="Q7" s="40"/>
      <c r="R7" s="40"/>
      <c r="S7" s="10"/>
      <c r="T7" s="35">
        <v>8920</v>
      </c>
      <c r="U7" s="10"/>
      <c r="V7" s="10"/>
      <c r="W7" s="10"/>
      <c r="X7" s="10"/>
      <c r="Y7" s="9">
        <f>B7+C7+D7+E7+F7+G7+I7+J7+T7</f>
        <v>14059982</v>
      </c>
    </row>
    <row r="8" spans="1:27" x14ac:dyDescent="0.25">
      <c r="A8" s="3" t="s">
        <v>13</v>
      </c>
      <c r="B8" s="20">
        <v>4175</v>
      </c>
      <c r="C8" s="21">
        <v>482792</v>
      </c>
      <c r="D8" s="17">
        <v>0</v>
      </c>
      <c r="E8" s="17">
        <v>0</v>
      </c>
      <c r="F8" s="18">
        <v>0</v>
      </c>
      <c r="G8" s="24">
        <v>7944</v>
      </c>
      <c r="H8" s="16"/>
      <c r="I8" s="16"/>
      <c r="J8" s="16"/>
      <c r="K8" s="16"/>
      <c r="L8" s="16"/>
      <c r="M8" s="16"/>
      <c r="N8" s="16"/>
      <c r="O8" s="16"/>
      <c r="P8" s="16"/>
      <c r="Q8" s="39"/>
      <c r="R8" s="39"/>
      <c r="S8" s="16"/>
      <c r="T8" s="16"/>
      <c r="U8" s="16"/>
      <c r="V8" s="16"/>
      <c r="W8" s="16"/>
      <c r="X8" s="16"/>
      <c r="Y8" s="9">
        <f>B8+C8+D8+E8+F8+G8</f>
        <v>494911</v>
      </c>
    </row>
    <row r="9" spans="1:27" ht="15.75" thickBot="1" x14ac:dyDescent="0.3">
      <c r="A9" s="4" t="s">
        <v>14</v>
      </c>
      <c r="B9" s="22">
        <v>15553725</v>
      </c>
      <c r="C9" s="22">
        <v>2816729</v>
      </c>
      <c r="D9" s="22">
        <v>140875</v>
      </c>
      <c r="E9" s="22">
        <v>328093</v>
      </c>
      <c r="F9" s="25">
        <v>73125</v>
      </c>
      <c r="G9" s="25">
        <v>42931</v>
      </c>
      <c r="H9" s="25"/>
      <c r="I9" s="25">
        <v>263327</v>
      </c>
      <c r="J9" s="25">
        <v>86158</v>
      </c>
      <c r="K9" s="25">
        <v>0</v>
      </c>
      <c r="L9" s="25">
        <v>0</v>
      </c>
      <c r="M9" s="25">
        <v>21006</v>
      </c>
      <c r="N9" s="25">
        <v>20383</v>
      </c>
      <c r="O9" s="25">
        <v>2736</v>
      </c>
      <c r="P9" s="25">
        <v>0</v>
      </c>
      <c r="Q9" s="41">
        <v>0</v>
      </c>
      <c r="R9" s="41">
        <v>0</v>
      </c>
      <c r="S9" s="29">
        <v>63860</v>
      </c>
      <c r="T9" s="34"/>
      <c r="U9" s="29">
        <v>0</v>
      </c>
      <c r="V9" s="31"/>
      <c r="W9" s="29">
        <v>103253</v>
      </c>
      <c r="X9" s="34"/>
      <c r="Y9" s="11">
        <f>SUM(B9:X9)</f>
        <v>19516201</v>
      </c>
    </row>
    <row r="10" spans="1:27" ht="31.5" customHeight="1" thickBot="1" x14ac:dyDescent="0.3">
      <c r="A10" s="5" t="s">
        <v>15</v>
      </c>
      <c r="B10" s="48">
        <v>2032354</v>
      </c>
      <c r="C10" s="48">
        <v>1219932</v>
      </c>
      <c r="D10" s="19"/>
      <c r="E10" s="26">
        <v>194871</v>
      </c>
      <c r="F10" s="12">
        <v>0</v>
      </c>
      <c r="G10" s="12"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44"/>
      <c r="R10" s="44"/>
      <c r="S10" s="30">
        <v>8626</v>
      </c>
      <c r="T10" s="32"/>
      <c r="U10" s="30">
        <v>0</v>
      </c>
      <c r="V10" s="28"/>
      <c r="W10" s="28"/>
      <c r="X10" s="28"/>
      <c r="Y10" s="14">
        <f>B10+C10+E10+S10+U10</f>
        <v>3455783</v>
      </c>
    </row>
    <row r="11" spans="1:27" ht="31.5" customHeight="1" thickBot="1" x14ac:dyDescent="0.3">
      <c r="A11" s="6" t="s">
        <v>16</v>
      </c>
      <c r="B11" s="15">
        <f>B5+B10</f>
        <v>19401682</v>
      </c>
      <c r="C11" s="15">
        <f>C5+C10</f>
        <v>14042431</v>
      </c>
      <c r="D11" s="15">
        <f t="shared" ref="D11:I11" si="4">D5+D10</f>
        <v>276772</v>
      </c>
      <c r="E11" s="15">
        <f t="shared" si="4"/>
        <v>2841434</v>
      </c>
      <c r="F11" s="15">
        <f t="shared" si="4"/>
        <v>305533</v>
      </c>
      <c r="G11" s="15">
        <f t="shared" si="4"/>
        <v>80756</v>
      </c>
      <c r="H11" s="15">
        <f t="shared" si="4"/>
        <v>0</v>
      </c>
      <c r="I11" s="15">
        <f t="shared" si="4"/>
        <v>263327</v>
      </c>
      <c r="J11" s="15">
        <f>J5+J10</f>
        <v>86158</v>
      </c>
      <c r="K11" s="15">
        <f>K5+K9</f>
        <v>0</v>
      </c>
      <c r="L11" s="15">
        <f>L5+L10</f>
        <v>0</v>
      </c>
      <c r="M11" s="15">
        <f>M5+M10</f>
        <v>21006</v>
      </c>
      <c r="N11" s="15">
        <f>N9+N10</f>
        <v>20383</v>
      </c>
      <c r="O11" s="15">
        <f>O5+O10</f>
        <v>2736</v>
      </c>
      <c r="P11" s="15">
        <f>P5+P10</f>
        <v>0</v>
      </c>
      <c r="Q11" s="45">
        <f>Q5+Q10</f>
        <v>0</v>
      </c>
      <c r="R11" s="46">
        <f>R5+R10</f>
        <v>0</v>
      </c>
      <c r="S11" s="43">
        <f>S10+S5</f>
        <v>72486</v>
      </c>
      <c r="T11" s="15">
        <f>T7</f>
        <v>8920</v>
      </c>
      <c r="U11" s="15">
        <f>U10+U5</f>
        <v>0</v>
      </c>
      <c r="V11" s="15">
        <f>V10+V5</f>
        <v>0</v>
      </c>
      <c r="W11" s="15">
        <f>W10+W5</f>
        <v>103253</v>
      </c>
      <c r="X11" s="15">
        <f>X10+X5</f>
        <v>0</v>
      </c>
      <c r="Y11" s="38">
        <f>Y5+Y10</f>
        <v>37526877</v>
      </c>
      <c r="Z11" s="47"/>
      <c r="AA11" s="36"/>
    </row>
    <row r="12" spans="1:27" x14ac:dyDescent="0.25">
      <c r="B12" s="33"/>
      <c r="E12" s="33"/>
      <c r="Y12" s="33"/>
    </row>
    <row r="13" spans="1:27" x14ac:dyDescent="0.25">
      <c r="Y13" s="33"/>
    </row>
    <row r="14" spans="1:27" x14ac:dyDescent="0.25">
      <c r="Y14" s="33"/>
    </row>
  </sheetData>
  <mergeCells count="14">
    <mergeCell ref="A1:Y1"/>
    <mergeCell ref="A3:A4"/>
    <mergeCell ref="B3:C3"/>
    <mergeCell ref="D3:E3"/>
    <mergeCell ref="F3:G3"/>
    <mergeCell ref="I3:J3"/>
    <mergeCell ref="Y3:Y4"/>
    <mergeCell ref="O3:P3"/>
    <mergeCell ref="S3:T3"/>
    <mergeCell ref="U3:V3"/>
    <mergeCell ref="Q3:R3"/>
    <mergeCell ref="M3:N3"/>
    <mergeCell ref="K3:L3"/>
    <mergeCell ref="W3:X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2021-07-22T05:10:31Z</dcterms:modified>
</cp:coreProperties>
</file>