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(потребит.)'!$A$1:$M$12</definedName>
  </definedNames>
  <calcPr fullCalcOnLoad="1"/>
</workbook>
</file>

<file path=xl/sharedStrings.xml><?xml version="1.0" encoding="utf-8"?>
<sst xmlns="http://schemas.openxmlformats.org/spreadsheetml/2006/main" count="28" uniqueCount="19">
  <si>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</si>
  <si>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</si>
  <si>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</si>
  <si>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</si>
  <si>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</si>
  <si>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</si>
  <si>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</si>
  <si>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</si>
  <si>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</si>
  <si>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</si>
  <si>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</si>
  <si>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</si>
  <si>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</si>
  <si>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</si>
  <si>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</si>
  <si>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</si>
  <si>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сентябре 2014 г. </t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</si>
  <si>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ЗАО-ТФ "Ватт")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</si>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</sst>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view="pageBreakPreview" zoomScaleSheetLayoutView="100" workbookViewId="0" topLeftCell="A1">
      <selection activeCell="K5" sqref="K5"/>
    </sheetView>
  </sheetViews>
  <sheetFormatPr defaultColWidth="9.00390625" defaultRowHeight="12.75"/>
  <cols>
    <col min="1" max="1" width="28.50390625" style="0" customWidth="1"/>
    <col min="2" max="7" width="11.50390625" style="0" customWidth="1"/>
    <col min="8" max="8" width="18.125" style="0" hidden="1" customWidth="1"/>
    <col min="9" max="10" width="11.50390625" style="0" customWidth="1"/>
    <col min="11" max="13" width="18.125" style="0" customWidth="1"/>
    <col min="15" max="15" width="12.875" style="0" customWidth="1"/>
    <col min="16" max="17" width="10.125" style="0" bestFit="1" customWidth="1"/>
    <col min="18" max="18" width="11.125" style="0" bestFit="1" customWidth="1"/>
  </cols>
  <sheetData>
    <row r="2" spans="1:13" s="1" customFormat="1" ht="48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48" t="s">
        <v>17</v>
      </c>
      <c r="J4" s="49"/>
      <c r="K4" s="29" t="s">
        <v>14</v>
      </c>
      <c r="L4" s="29" t="s">
        <v>18</v>
      </c>
      <c r="M4" s="46" t="s">
        <v>3</v>
      </c>
    </row>
    <row r="5" spans="1:13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4</v>
      </c>
      <c r="K5" s="15" t="s">
        <v>13</v>
      </c>
      <c r="L5" s="15" t="s">
        <v>13</v>
      </c>
      <c r="M5" s="47"/>
    </row>
    <row r="6" spans="1:13" ht="13.5" customHeight="1">
      <c r="A6" s="17" t="s">
        <v>9</v>
      </c>
      <c r="B6" s="18">
        <f aca="true" t="shared" si="0" ref="B6:J6">B7+B10</f>
        <v>20324797</v>
      </c>
      <c r="C6" s="18">
        <f t="shared" si="0"/>
        <v>14112356</v>
      </c>
      <c r="D6" s="18">
        <f t="shared" si="0"/>
        <v>326677</v>
      </c>
      <c r="E6" s="18">
        <f t="shared" si="0"/>
        <v>3100404</v>
      </c>
      <c r="F6" s="18">
        <f t="shared" si="0"/>
        <v>348296</v>
      </c>
      <c r="G6" s="18">
        <f t="shared" si="0"/>
        <v>55022</v>
      </c>
      <c r="H6" s="18">
        <f t="shared" si="0"/>
        <v>0</v>
      </c>
      <c r="I6" s="18">
        <f t="shared" si="0"/>
        <v>181139</v>
      </c>
      <c r="J6" s="18">
        <f t="shared" si="0"/>
        <v>43254</v>
      </c>
      <c r="K6" s="18">
        <f>K10</f>
        <v>95400</v>
      </c>
      <c r="L6" s="18">
        <f>L10</f>
        <v>3120</v>
      </c>
      <c r="M6" s="19">
        <f>M7+M10</f>
        <v>38590465</v>
      </c>
    </row>
    <row r="7" spans="1:13" ht="12.75">
      <c r="A7" s="11" t="s">
        <v>5</v>
      </c>
      <c r="B7" s="4">
        <f aca="true" t="shared" si="1" ref="B7:G7">B8+B9</f>
        <v>1880082</v>
      </c>
      <c r="C7" s="4">
        <f t="shared" si="1"/>
        <v>10492266</v>
      </c>
      <c r="D7" s="4">
        <f t="shared" si="1"/>
        <v>197227</v>
      </c>
      <c r="E7" s="4">
        <f t="shared" si="1"/>
        <v>2613524</v>
      </c>
      <c r="F7" s="4">
        <f t="shared" si="1"/>
        <v>260194</v>
      </c>
      <c r="G7" s="4">
        <f t="shared" si="1"/>
        <v>21556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12">
        <f>M8+M9</f>
        <v>15464849</v>
      </c>
    </row>
    <row r="8" spans="1:18" ht="12.75">
      <c r="A8" s="13" t="s">
        <v>6</v>
      </c>
      <c r="B8" s="3">
        <v>1840349</v>
      </c>
      <c r="C8" s="3">
        <v>10296740</v>
      </c>
      <c r="D8" s="2">
        <v>197227</v>
      </c>
      <c r="E8" s="37">
        <v>2613524</v>
      </c>
      <c r="F8" s="35">
        <v>260194</v>
      </c>
      <c r="G8" s="35">
        <v>16843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12">
        <f>B8+C8+D8+E8+F8+G8</f>
        <v>15224877</v>
      </c>
      <c r="O8" s="6"/>
      <c r="Q8" s="6"/>
      <c r="R8" s="6"/>
    </row>
    <row r="9" spans="1:18" ht="12.75">
      <c r="A9" s="13" t="s">
        <v>7</v>
      </c>
      <c r="B9" s="3">
        <v>39733</v>
      </c>
      <c r="C9" s="5">
        <v>195526</v>
      </c>
      <c r="D9" s="4">
        <v>0</v>
      </c>
      <c r="E9" s="4">
        <v>0</v>
      </c>
      <c r="F9" s="34">
        <v>0</v>
      </c>
      <c r="G9" s="34">
        <v>4713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12">
        <f>B9+C9+D9+E9+F9+G9</f>
        <v>239972</v>
      </c>
      <c r="Q9" s="6"/>
      <c r="R9" s="6"/>
    </row>
    <row r="10" spans="1:13" s="7" customFormat="1" ht="13.5" thickBot="1">
      <c r="A10" s="20" t="s">
        <v>8</v>
      </c>
      <c r="B10" s="38">
        <v>18444715</v>
      </c>
      <c r="C10" s="22">
        <v>3620090</v>
      </c>
      <c r="D10" s="21">
        <v>129450</v>
      </c>
      <c r="E10" s="21">
        <v>486880</v>
      </c>
      <c r="F10" s="28">
        <v>88102</v>
      </c>
      <c r="G10" s="28">
        <v>33466</v>
      </c>
      <c r="H10" s="28"/>
      <c r="I10" s="28">
        <v>181139</v>
      </c>
      <c r="J10" s="28">
        <v>43254</v>
      </c>
      <c r="K10" s="28">
        <v>95400</v>
      </c>
      <c r="L10" s="28">
        <v>3120</v>
      </c>
      <c r="M10" s="14">
        <f>B10+C10+D10+E10+H10+F10+G10+K10+L10+I10+J10</f>
        <v>23125616</v>
      </c>
    </row>
    <row r="11" spans="1:13" s="7" customFormat="1" ht="39.75" customHeight="1" thickBot="1">
      <c r="A11" s="26" t="s">
        <v>11</v>
      </c>
      <c r="B11" s="42">
        <v>1676411</v>
      </c>
      <c r="C11" s="42">
        <v>2260843</v>
      </c>
      <c r="D11" s="39">
        <v>0</v>
      </c>
      <c r="E11" s="42">
        <v>207628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27">
        <f>B11+C11+E11+F11+G11+H11+K11</f>
        <v>4144882</v>
      </c>
    </row>
    <row r="12" spans="1:13" s="7" customFormat="1" ht="27" thickBot="1">
      <c r="A12" s="23" t="s">
        <v>10</v>
      </c>
      <c r="B12" s="24">
        <f aca="true" t="shared" si="2" ref="B12:J12">B6+B11</f>
        <v>22001208</v>
      </c>
      <c r="C12" s="24">
        <f t="shared" si="2"/>
        <v>16373199</v>
      </c>
      <c r="D12" s="24">
        <f t="shared" si="2"/>
        <v>326677</v>
      </c>
      <c r="E12" s="24">
        <f t="shared" si="2"/>
        <v>3308032</v>
      </c>
      <c r="F12" s="24">
        <f t="shared" si="2"/>
        <v>348296</v>
      </c>
      <c r="G12" s="24">
        <f t="shared" si="2"/>
        <v>55022</v>
      </c>
      <c r="H12" s="24">
        <f t="shared" si="2"/>
        <v>0</v>
      </c>
      <c r="I12" s="24">
        <f t="shared" si="2"/>
        <v>181139</v>
      </c>
      <c r="J12" s="24">
        <f t="shared" si="2"/>
        <v>43254</v>
      </c>
      <c r="K12" s="24">
        <f>K6+K11</f>
        <v>95400</v>
      </c>
      <c r="L12" s="24">
        <f>L6+L11</f>
        <v>3120</v>
      </c>
      <c r="M12" s="25">
        <f>B12+C12+D12+E12+F12+G12+H12+K12+L12+I12+J12</f>
        <v>42735347</v>
      </c>
    </row>
    <row r="13" ht="12.75">
      <c r="M13" s="16"/>
    </row>
    <row r="14" spans="1:13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</sheetData>
  <sheetProtection/>
  <mergeCells count="7">
    <mergeCell ref="A2:M2"/>
    <mergeCell ref="A4:A5"/>
    <mergeCell ref="M4:M5"/>
    <mergeCell ref="B4:C4"/>
    <mergeCell ref="D4:E4"/>
    <mergeCell ref="F4:G4"/>
    <mergeCell ref="I4:J4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Тиханкина Юлия</cp:lastModifiedBy>
  <cp:lastPrinted>2014-10-17T06:02:54Z</cp:lastPrinted>
  <dcterms:created xsi:type="dcterms:W3CDTF">2010-09-08T05:48:31Z</dcterms:created>
  <dcterms:modified xsi:type="dcterms:W3CDTF">2014-10-21T07:19:11Z</dcterms:modified>
  <cp:category/>
  <cp:version/>
  <cp:contentType/>
  <cp:contentStatus/>
</cp:coreProperties>
</file>