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15450" windowHeight="1077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Приложение 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'Приложение 1'!$C$2:$I$36</definedName>
    <definedName name="_xlnm.Print_Area" localSheetId="1">'Приложение 2'!$A$3:$I$55</definedName>
    <definedName name="_xlnm.Print_Area" localSheetId="2">'Приложение 3'!$A$1:$O$17</definedName>
    <definedName name="_xlnm.Print_Area" localSheetId="3">'Приложение 4'!$B$1:$F$73</definedName>
    <definedName name="_xlnm.Print_Area" localSheetId="5">'Приложение 6'!$B$2:$K$28</definedName>
  </definedNames>
  <calcPr fullCalcOnLoad="1"/>
</workbook>
</file>

<file path=xl/sharedStrings.xml><?xml version="1.0" encoding="utf-8"?>
<sst xmlns="http://schemas.openxmlformats.org/spreadsheetml/2006/main" count="382" uniqueCount="212">
  <si>
    <t>ООО "Энерголин"</t>
  </si>
  <si>
    <t>ООО "Электротеплосеть"</t>
  </si>
  <si>
    <t>ОАО "Биохимик"</t>
  </si>
  <si>
    <t>МП г. Саранска "Горсвет"</t>
  </si>
  <si>
    <t>%</t>
  </si>
  <si>
    <t>№п/п</t>
  </si>
  <si>
    <t>Наименование организации</t>
  </si>
  <si>
    <t>год</t>
  </si>
  <si>
    <t>НВВ сетевых организаций без учета оплаты потерь</t>
  </si>
  <si>
    <t>тыс. руб.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</si>
  <si>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</si>
  <si>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</si>
  <si>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</si>
  <si>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</si>
  <si>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</si>
  <si>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</si>
  <si>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</si>
  <si>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</si>
  <si>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</si>
  <si>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</si>
  <si>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</si>
  <si>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</si>
  <si>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</si>
  <si>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</si>
  <si>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</si>
  <si>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</si>
  <si>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</si>
  <si>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</si>
  <si>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Наименование сетевой организации</t>
  </si>
  <si>
    <t>млн. руб.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</si>
  <si>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</si>
  <si>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</si>
  <si>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</si>
  <si>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</si>
  <si>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</si>
  <si>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ЗАО- ТФ "ВАТТ"</t>
  </si>
  <si>
    <t xml:space="preserve">ОАО «Мордовская электротеплосетевая компания» </t>
  </si>
  <si>
    <t>ООО «Мордовская региональная теплоснабжающая компания»</t>
  </si>
  <si>
    <t>ОАО "Саранский завод "Резинотехника"</t>
  </si>
  <si>
    <t xml:space="preserve">ООО «Системы жизнеобеспечения РМ» </t>
  </si>
  <si>
    <t>Приложение № 1</t>
  </si>
  <si>
    <t>№ п/п</t>
  </si>
  <si>
    <t>Показатель</t>
  </si>
  <si>
    <t>Единицы измерения</t>
  </si>
  <si>
    <t>Диапазоны напряжения</t>
  </si>
  <si>
    <t>ВН</t>
  </si>
  <si>
    <t>СН-I</t>
  </si>
  <si>
    <t>СН-II</t>
  </si>
  <si>
    <t>НН</t>
  </si>
  <si>
    <t>Прочие потребители (тарифы указываются  без НДС)</t>
  </si>
  <si>
    <t>1.1</t>
  </si>
  <si>
    <t>Одноставочный тариф</t>
  </si>
  <si>
    <t>1.2</t>
  </si>
  <si>
    <t>Двухставочный тариф</t>
  </si>
  <si>
    <t>1.2.1</t>
  </si>
  <si>
    <t>- ставка за содержание электрических сетей</t>
  </si>
  <si>
    <t>1.2.2</t>
  </si>
  <si>
    <t>- ставка на оплату технологического расхода (потерь) в электрических сетях</t>
  </si>
  <si>
    <t>2.2</t>
  </si>
  <si>
    <t>2.2.1</t>
  </si>
  <si>
    <t>2.2.2</t>
  </si>
  <si>
    <t>Бюджетные потребители (тарифы указываются  без НДС)</t>
  </si>
  <si>
    <t>Наименование сетевых организаций</t>
  </si>
  <si>
    <t>ставка за содержание электрических сетей</t>
  </si>
  <si>
    <t>ставка на оплату технологического расхода (потерь)</t>
  </si>
  <si>
    <t>ЗАО - ТФ «Ватт» для расчетов с  
Филиалом ОАО «МРСК Волги» - «Мордовэнерго»</t>
  </si>
  <si>
    <t>МП г. о. Саранск «Горсвет» для расчетов с Филиалом ОАО «МРСК Волги» - «Мордовэнерго»</t>
  </si>
  <si>
    <t>ООО «Энерголин» для расчетов с Филиалом ОАО «МРСК Волги» - «Мордовэнерго»</t>
  </si>
  <si>
    <t>ООО «Электротеплосеть»  для расчетов с Филиалом ОАО «МРСК Волги» - «Мордовэнерго»</t>
  </si>
  <si>
    <t>ОАО «Биохимик» для расчетов с Филиалом ОАО «МРСК Волги» - «Мордовэнерго»</t>
  </si>
  <si>
    <t>ООО «Мордовская региональная теплоснабжающая компания» для расчетов с Филиалом ОАО «МРСК Волги» - «Мордовэнерго»</t>
  </si>
  <si>
    <t>ОАО «Мордовская электротеплосетевая компания» для расчетов с Филиалом ОАО «МРСК Волги» - «Мордовэнерго»</t>
  </si>
  <si>
    <t xml:space="preserve">Филиал ОАО "РЖД" Трансэнерго Горьковская дирекция по энергообеспечению для расчетов с Филиалом ОАО «МРСК Волги» - «Мордовэнерго»  </t>
  </si>
  <si>
    <t>Филиал ОАО «МРСК Волги» - «Мордовэнерго» для расчетов с Филиалом ОАО "РЖД" Трансэнерго Куйбышевская дирекция по энергообеспечению</t>
  </si>
  <si>
    <t>11.</t>
  </si>
  <si>
    <t xml:space="preserve">ООО «Тепло – Люкс М» для расчетов с Филиалом ОАО «МРСК Волги» - «Мордовэнерго» </t>
  </si>
  <si>
    <t xml:space="preserve">ООО «ВКМ - Сталь» для расчетов с Филиалом ОАО «МРСК Волги» - «Мордовэнерго» </t>
  </si>
  <si>
    <t>ЗАО - ТФ «Ватт» для расчетов с  
ОАО "Биохимик"</t>
  </si>
  <si>
    <t>ЗАО - ТФ «Ватт» для расчетов с  
Филиалом ОАО "Мордовская региональная теплоснабжающая компания""</t>
  </si>
  <si>
    <t xml:space="preserve">                                                         </t>
  </si>
  <si>
    <t>Наименование сетевой организации в субъекте Российской Федерации</t>
  </si>
  <si>
    <t>Филиал ОАО "МРСК Волги" -"Мордовэнерго"</t>
  </si>
  <si>
    <t>Долгосрочные параметры регулирования для сетевых организаций, применяющих метод доходности инвестированного капитала (RAB) при расчете тарифов на услуги по передаче электрической энергии</t>
  </si>
  <si>
    <t>Базовый уровень операци-онных расходов</t>
  </si>
  <si>
    <t xml:space="preserve">Индекс эффек-тивности операци-онных расходов </t>
  </si>
  <si>
    <t>Чистый оборот-ный капитал</t>
  </si>
  <si>
    <t>Норма доход-ности на инвестиро-ванный капитал</t>
  </si>
  <si>
    <t>НДi</t>
  </si>
  <si>
    <t>НД</t>
  </si>
  <si>
    <t>лет</t>
  </si>
  <si>
    <t>Показатель уровня качества оказываемых  услуг территориальной сетевой организации (Птсо)</t>
  </si>
  <si>
    <t>расчетный</t>
  </si>
  <si>
    <t>ЗАО - ТФ "ВАТТ"</t>
  </si>
  <si>
    <t>Филиал ОАО РЖД Трансэнерго Куйбышевская дирекция по энергообеспечению</t>
  </si>
  <si>
    <t xml:space="preserve">4. </t>
  </si>
  <si>
    <t>МП г. о. Саранск "Горсвет"</t>
  </si>
  <si>
    <t>Филиал ОАО РЖД Трансэнерго Горьковская дирекция по энергообеспечению</t>
  </si>
  <si>
    <t>ОАО "Мордовская региональная теплоснабжающая компания"</t>
  </si>
  <si>
    <t xml:space="preserve">8. </t>
  </si>
  <si>
    <t>ОАО "Оборонэнерго"</t>
  </si>
  <si>
    <t>ООО "Тепло - Люкс М"</t>
  </si>
  <si>
    <t>ОАО "Мордовская электротеплосетевая компания"</t>
  </si>
  <si>
    <t>ООО ПФ "Жилкоммунстрой"</t>
  </si>
  <si>
    <t>ООО "Системы жизнеобеспечения РМ"</t>
  </si>
  <si>
    <t>ООО "Авалон С"</t>
  </si>
  <si>
    <t>ООО "ВКМ - Сталь"</t>
  </si>
  <si>
    <t>ФКП "Саранский механический завод"</t>
  </si>
  <si>
    <t>МП Лямбирского района Республики Мордовия "Жилищно - коммунальное хозяйство "Елховское"</t>
  </si>
  <si>
    <t>Население (тарифы указываются  без НДС)</t>
  </si>
  <si>
    <t xml:space="preserve">Филиал ОАО "РЖД" Трансэнерго Куйбышевская дирекция по энергообеспечению для расчетов с Филиалом ОАО «МРСК Волги» - «Мордовэнерго» </t>
  </si>
  <si>
    <t xml:space="preserve">Филиал ОАО «МРСК Волги» - «Мордовэнерго» для расчетов с ООО «ВКМ - Сталь» </t>
  </si>
  <si>
    <t xml:space="preserve">ФКП "Саранский механический завод" для расчетов с Филиалом ОАО «МРСК Волги» - «Мордовэнерго» </t>
  </si>
  <si>
    <t>20.</t>
  </si>
  <si>
    <t>МП Лямбирского района Республики Мордовия ЖКХ "Елховское" для расчетов с Филиалом ОАО «МРСК Волги» - «Мордовэнерго»</t>
  </si>
  <si>
    <t>21.</t>
  </si>
  <si>
    <t>ООО Производственная фирма "Жилкоммунстрой" для расчетов с Филиалом ОАО «МРСК Волги» - «Мордовэнерго»</t>
  </si>
  <si>
    <t>Филиал ОАО «МРСК Волги» - «Мордовэнерго» для расчетов с ООО Производственная фирма "Жилкоммунстрой"</t>
  </si>
  <si>
    <t>22.</t>
  </si>
  <si>
    <t>23.</t>
  </si>
  <si>
    <t>МП г. о. Саранск «Горсвет» для расчетов с ООО «Энерголин»</t>
  </si>
  <si>
    <t>Филиал ОАО "РЖД" Трансэнерго Куйбышевская дирекция по энергообеспечению</t>
  </si>
  <si>
    <t>Филиал ОАО "РЖД" Трансэнерго Горьковская дирекция по энергообеспечению</t>
  </si>
  <si>
    <t>ООО «Тепло – Люкс М»</t>
  </si>
  <si>
    <t xml:space="preserve">ОАО «Оборонэнерго» </t>
  </si>
  <si>
    <t xml:space="preserve">ООО «ВКМ - Сталь» </t>
  </si>
  <si>
    <t xml:space="preserve"> ОАО "Саранский завод "Резинотехника"</t>
  </si>
  <si>
    <t xml:space="preserve">ФКП "Саранский механический завод" </t>
  </si>
  <si>
    <t xml:space="preserve">МП Лямбирского района Республики Мордовия ЖКХ "Елховское" </t>
  </si>
  <si>
    <t>ООО Производственная фирма "Жилкоммунстрой"</t>
  </si>
  <si>
    <t>ООО "Авалон -С"</t>
  </si>
  <si>
    <t xml:space="preserve">Филиал ОАО «МРСК Волги» - «Мордовэнерго» </t>
  </si>
  <si>
    <t>руб./МВт·ч</t>
  </si>
  <si>
    <t>руб./МВт·мес.</t>
  </si>
  <si>
    <t>Республики Мордовия</t>
  </si>
  <si>
    <t>к  приказу Министерства энергетики и         тарифной политики Республики Мордовия</t>
  </si>
  <si>
    <t>Приложение № 2</t>
  </si>
  <si>
    <t>Индивидуальные тарифы на услуги по передаче электрической энергии для взаиморасччетов между сетевыми организациями</t>
  </si>
  <si>
    <t>к  приказу Министерства энергетики и                                                                    тарифной политики Республики Мордовия</t>
  </si>
  <si>
    <t>и тарифной политики Республики Мордовия</t>
  </si>
  <si>
    <t xml:space="preserve">к  приказу Министерства энергетики                                    </t>
  </si>
  <si>
    <t>Срок возврата инвес-тирован-ного капитала</t>
  </si>
  <si>
    <t>Приложение № 4</t>
  </si>
  <si>
    <t>к приказу Министерства энергетики и</t>
  </si>
  <si>
    <t>тарифной политики Республики Мордовия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</si>
  <si>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</si>
  <si>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1.1.1</t>
  </si>
  <si>
    <t>1.1.2</t>
  </si>
  <si>
    <t>1.1.2.1</t>
  </si>
  <si>
    <t>1.1.2.2</t>
  </si>
  <si>
    <t>1.2.2.1</t>
  </si>
  <si>
    <t>1.2.2.2</t>
  </si>
  <si>
    <t>2.1.1</t>
  </si>
  <si>
    <t>2.1.2</t>
  </si>
  <si>
    <t>2.1.2.1</t>
  </si>
  <si>
    <t>2.1.2.2</t>
  </si>
  <si>
    <t>2.2.2.1</t>
  </si>
  <si>
    <t>2.2.2.2</t>
  </si>
  <si>
    <t>Единые (котловые) тарифы на услуги по передаче электрической энергии по сетям Республики Мордовия</t>
  </si>
  <si>
    <t>с 01.01.2012 г. по 30.06.2012 г.</t>
  </si>
  <si>
    <t xml:space="preserve">Филиал ОАО «МРСК Волги» - «Мордовэнерго» для расчетов с                  ОАО «Оборонэнерго» </t>
  </si>
  <si>
    <t xml:space="preserve">ОАО «Оборонэнерго» для расчетов с Филиалом ОАО «МРСК Волги» - «Мордовэнерго»  </t>
  </si>
  <si>
    <t xml:space="preserve">  ОАО "Саранский завод "Резинотехника" для расчетов с Филиалом ОАО «МРСК Волги» - «Мордовэнерго»</t>
  </si>
  <si>
    <t>9.1</t>
  </si>
  <si>
    <t>9.2</t>
  </si>
  <si>
    <t xml:space="preserve">Филиал ОАО «МРСК Волги» - «Мордовэнерго» для расчетов с ООО «Системы жизнеобеспечения РМ» </t>
  </si>
  <si>
    <t xml:space="preserve">ООО «Системы жизнеобеспечения РМ» для расчетов с Филиалом   ОАО «МРСК Волги» - «Мордовэнерго </t>
  </si>
  <si>
    <t>Плановые значения показателей надежности и качества поставляемых товаров и оказываемых услуг на каждый год долгосрочного периода регулирования                   2012-2014 годы</t>
  </si>
  <si>
    <t>24.</t>
  </si>
  <si>
    <t>*договор оказания услуг по передаче электрической энергии от 31.12.2008 г. №27-0917</t>
  </si>
  <si>
    <t>25.</t>
  </si>
  <si>
    <t>ОАО «Мордовская электротеплосетевая компания» для расчетов с ОАО "Висмут"</t>
  </si>
  <si>
    <t>26.</t>
  </si>
  <si>
    <t>**договор возмездного оказания услуг по передаче электрическойэнергии от 01.09.2011 г. №1/11</t>
  </si>
  <si>
    <t>Долгосрочные параметры регулирования для территориальных сетевых организаций Республики Мордовия, в отношении которых тарифы на услуги по услуге по передаче электрической энергии устанавливаются на основе долгосрочных параметров регулирования деятельности</t>
  </si>
  <si>
    <t>Величина техноло-гического расхода (потерь) электрической энергии</t>
  </si>
  <si>
    <t>Уровень надежности  реализуемых товаров (услуг)</t>
  </si>
  <si>
    <t>Уровень качества реализуемых товаров (услуг)</t>
  </si>
  <si>
    <t>×</t>
  </si>
  <si>
    <t>Размер инвести-рованного капитала</t>
  </si>
  <si>
    <t>Норматив технологи-ческого расхода (потерь)</t>
  </si>
  <si>
    <t>Уровень качества реализуе-мых товаров (услуг)</t>
  </si>
  <si>
    <t xml:space="preserve">          Приложение № 3</t>
  </si>
  <si>
    <t xml:space="preserve">ООО «Электротеплосеть»  для расчетов с Филиалом ОАО "РЖД" Трансэнерго Куйбышевская дирекция по энергообеспечению </t>
  </si>
  <si>
    <t>Филиал ОАО «МРСК Волги» - «Мордовэнерго» для расчетов с Филиалом ОАО "РЖД" Трансэнерго Куйбышевская дирекция по энергообеспечению*</t>
  </si>
  <si>
    <t>ОАО «Оборонэнерго» для расчетов с Филиалом ОАО "РЖД" Трансэнерго Куйбышевская дирекция по энергообеспечению</t>
  </si>
  <si>
    <t>ОАО «Мордовская электротеплосетевая компания» для расчетов с Филиалом ОАО "РЖД" Трансэнерго Куйбышевская дирекция по энергообеспечению</t>
  </si>
  <si>
    <t xml:space="preserve">ООО "Авалон -С" для расчетов с                                        ООО "ВКМ- Сталь" </t>
  </si>
  <si>
    <t>ООО «Системы жизнеобеспечения РМ» для расчетов с Филиалом ОАО "РЖД" Трансэнерго Горьковская дирекция по энергообеспечению**</t>
  </si>
  <si>
    <t>ООО "Ремстроймаш" для расчетов с Филиалом ОАО «МРСК Волги» - «Мордовэнерго»</t>
  </si>
  <si>
    <t xml:space="preserve">МП г. о. Саранск «Горсвет» для расчетов ЗАО - ТФ «Ватт» </t>
  </si>
  <si>
    <t>ОАО "Саранский завод автосамосвалов" для расчетов с Филиалом ОАО «МРСК Волги» - «Мордовэнерго»</t>
  </si>
  <si>
    <t>18.1</t>
  </si>
  <si>
    <t>18.2</t>
  </si>
  <si>
    <t>22.1</t>
  </si>
  <si>
    <t>22.2</t>
  </si>
  <si>
    <t>23.1</t>
  </si>
  <si>
    <t>23.2</t>
  </si>
  <si>
    <t>27.</t>
  </si>
  <si>
    <t>28.</t>
  </si>
  <si>
    <t>28.1</t>
  </si>
  <si>
    <t>28.2</t>
  </si>
  <si>
    <t>29.</t>
  </si>
  <si>
    <t>30.</t>
  </si>
  <si>
    <t>31.</t>
  </si>
  <si>
    <t>ЗАО - ТФ «Ватт» для расчетов с  
ОАО "Саранский завод "Резинотехника"</t>
  </si>
  <si>
    <t>НВВ сетевых организаций на долгосрочный период регулирования                                                                                           (без учета оплаты потерь)</t>
  </si>
  <si>
    <t>с 01.01.2013 г. по 30.06.2013 г.</t>
  </si>
  <si>
    <t>с 01.07.2013 г. по 31.12.2013 г.</t>
  </si>
  <si>
    <t>от 28 декабря 2012 года №123</t>
  </si>
  <si>
    <t>от 28 декабря  2012 года №123</t>
  </si>
  <si>
    <t>Приложение  № 5                                                         к приказу Министерства энергетики и                                тарифной политики Республики Мордовия                                                 от 28 декабря 2012 года №123</t>
  </si>
  <si>
    <t>Приложение № 6                                                 к приказу Министерства энергетики и                                                   тарифной политики                           Республики Мордовия                                                      от 28 декабря  2012 года №123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</si>
</sst>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00"/>
    <numFmt numFmtId="168" formatCode="0.000000"/>
    <numFmt numFmtId="169" formatCode="0.00000"/>
    <numFmt numFmtId="170" formatCode="0.0000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00"/>
    <numFmt numFmtId="182" formatCode="0.000000000"/>
    <numFmt numFmtId="183" formatCode="0.0%"/>
    <numFmt numFmtId="184" formatCode="#,##0.000000"/>
    <numFmt numFmtId="185" formatCode="_-* #,##0.000_р_._-;\-* #,##0.000_р_._-;_-* &quot;-&quot;??_р_._-;_-@_-"/>
    <numFmt numFmtId="186" formatCode="_-* #,##0.000_р_._-;\-* #,##0.000_р_._-;_-* &quot;-&quot;???_р_._-;_-@_-"/>
    <numFmt numFmtId="187" formatCode="_-* #,##0.0_р_._-;\-* #,##0.0_р_._-;_-* &quot;-&quot;??_р_._-;_-@_-"/>
    <numFmt numFmtId="188" formatCode="_-* #,##0.0_р_._-;\-* #,##0.0_р_._-;_-* &quot;-&quot;?_р_._-;_-@_-"/>
    <numFmt numFmtId="189" formatCode="0.000%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E+00;\麄"/>
    <numFmt numFmtId="200" formatCode="0.0E+00;\न"/>
    <numFmt numFmtId="201" formatCode="0E+00;\न"/>
    <numFmt numFmtId="202" formatCode="0.00E+00;\न"/>
    <numFmt numFmtId="203" formatCode="0E+00;\栙"/>
    <numFmt numFmtId="204" formatCode="0E+00;\䁵"/>
    <numFmt numFmtId="205" formatCode="0.0_)"/>
    <numFmt numFmtId="206" formatCode="d\ mmmm\,\ yyyy"/>
    <numFmt numFmtId="207" formatCode="0.000000000000000"/>
    <numFmt numFmtId="208" formatCode="[$$-409]#,##0.00"/>
    <numFmt numFmtId="209" formatCode="\$#,##0.00\ "/>
    <numFmt numFmtId="210" formatCode="\$#,###.00"/>
    <numFmt numFmtId="211" formatCode="\$#,##0.00"/>
    <numFmt numFmtId="212" formatCode="&quot;£&quot;#,##0.00"/>
    <numFmt numFmtId="213" formatCode="dd/mm/yy"/>
    <numFmt numFmtId="214" formatCode="###0.00"/>
    <numFmt numFmtId="215" formatCode="###0.0"/>
    <numFmt numFmtId="216" formatCode="#,##0.00000"/>
    <numFmt numFmtId="217" formatCode="[$-FC19]d\ mmmm\ yyyy\ &quot;г.&quot;"/>
    <numFmt numFmtId="218" formatCode="d/m;@"/>
    <numFmt numFmtId="219" formatCode="000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4" fillId="0" borderId="11" xfId="57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7" fillId="0" borderId="11" xfId="0" applyNumberFormat="1" applyFont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0" fontId="7" fillId="24" borderId="11" xfId="0" applyNumberFormat="1" applyFont="1" applyFill="1" applyBorder="1" applyAlignment="1">
      <alignment horizontal="center" vertical="center"/>
    </xf>
    <xf numFmtId="218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167" fontId="4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18" fontId="4" fillId="0" borderId="18" xfId="0" applyNumberFormat="1" applyFont="1" applyBorder="1" applyAlignment="1">
      <alignment horizontal="center" vertical="center"/>
    </xf>
    <xf numFmtId="218" fontId="4" fillId="0" borderId="1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42;&#1072;&#1090;&#1090;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2;&#1069;&#1058;&#1057;&#1050;%20(&#1056;&#1091;&#1079;&#1072;&#1077;&#1074;&#1082;&#1072;)%20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46;&#1080;&#1083;&#1082;&#1086;&#1084;&#1084;&#1091;&#1085;&#1089;&#1090;&#1088;&#1086;&#1081;%20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57;&#1046;&#10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7;&#1046;&#1054;%20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40;&#1074;&#1072;&#1083;&#1086;&#1085;%20&#105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6;&#1045;&#1047;&#1048;&#1053;&#1054;&#1058;&#1045;&#1061;&#1053;&#1048;&#1050;&#1040;.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4;&#1040;&#1054;%20&#1054;&#1073;&#1086;&#1088;&#1086;&#1085;&#1101;&#1085;&#1077;&#1088;&#1075;&#1086;.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45;&#1083;&#1093;&#1086;&#1074;&#1089;&#1082;&#1086;&#107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ydovaya\&#1084;&#1086;&#1080;%20&#1076;&#1086;&#1082;&#1091;&#1084;&#1077;&#1085;&#1090;&#1099;\2012\&#1056;&#1040;&#1057;&#1063;&#1045;&#1058;%20&#1089;%201%20&#1080;&#1102;&#1083;&#1103;\&#1055;&#1056;&#1048;&#1051;&#1054;&#1046;&#1045;&#1053;&#1048;&#1071;%20&#1082;%20&#1087;&#1088;&#1086;&#1077;&#1082;&#1090;&#1091;%20&#1087;&#1088;&#1080;&#1082;&#1072;&#1079;&#1072;%20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0;&#1046;&#1044;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69;&#1085;&#1077;&#1088;&#1075;&#1086;&#1083;&#1080;&#10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2;&#1055;%20&#1043;&#1086;&#1088;&#1089;&#1074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43;&#1046;&#1044;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69;&#1083;&#1077;&#1082;&#1090;&#1088;&#1086;&#1090;&#1077;&#1087;&#1083;&#1086;&#1089;&#1077;&#1090;&#1100;%20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2;&#1056;&#1058;&#1050;%20%20&#1056;&#1072;&#1089;&#1095;&#1077;&#1090;%20&#1091;&#1088;&#1086;&#1074;&#1085;&#1103;%20&#1085;&#1072;&#1076;&#1077;&#1078;&#1085;&#1086;&#1089;&#1090;&#1080;%20&#1080;%20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41;&#1080;&#1086;&#1093;&#1080;&#1084;&#108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harovaim\&#1052;&#1086;&#1080;%20&#1076;&#1086;&#1082;&#1091;&#1084;&#1077;&#1085;&#1090;&#1099;\Downloads\&#1059;&#1088;&#1086;&#1074;&#1077;&#1085;&#1100;%20&#1085;&#1072;&#1076;&#1077;&#1078;&#1085;&#1086;&#1089;&#1090;&#1080;%20&#1080;%20&#1082;&#1072;&#1095;&#1077;&#1089;&#1090;&#1074;&#1072;%20&#1091;&#1089;&#1083;&#1091;&#1075;\&#1092;&#1086;&#1088;&#1084;&#1099;%20&#1052;&#1080;&#1085;&#1080;&#1089;&#1090;&#1077;&#1088;&#1089;&#1090;&#1074;&#1072;\&#1058;&#1077;&#1087;&#1083;&#1086;%20-%20&#1051;&#1102;&#1082;&#1089;%20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E8">
            <v>0.12414666373045585</v>
          </cell>
        </row>
        <row r="10">
          <cell r="E10">
            <v>1.01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0.05326344936708861</v>
          </cell>
        </row>
        <row r="10">
          <cell r="D10">
            <v>1.01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</v>
          </cell>
        </row>
        <row r="10">
          <cell r="D10">
            <v>1.01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0.2703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7">
        <row r="54">
          <cell r="C54">
            <v>1.01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2.8833333333333333</v>
          </cell>
        </row>
        <row r="10">
          <cell r="D10">
            <v>1.01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</v>
          </cell>
        </row>
        <row r="10">
          <cell r="D10">
            <v>1.01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</v>
          </cell>
        </row>
        <row r="10">
          <cell r="D10">
            <v>1.01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10">
          <cell r="D10">
            <v>1.01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2">
        <row r="11">
          <cell r="D11">
            <v>526.38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0.1975609756097561</v>
          </cell>
        </row>
        <row r="10">
          <cell r="D10">
            <v>1.01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0.6600630630630632</v>
          </cell>
        </row>
        <row r="10">
          <cell r="D10">
            <v>1.01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0.10816766467065869</v>
          </cell>
        </row>
        <row r="10">
          <cell r="D10">
            <v>1.01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0.042071197411003236</v>
          </cell>
        </row>
        <row r="10">
          <cell r="D10">
            <v>1.01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1.053658536585366</v>
          </cell>
        </row>
        <row r="10">
          <cell r="D10">
            <v>1.01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D8">
            <v>56.00000000000001</v>
          </cell>
        </row>
        <row r="10">
          <cell r="D10">
            <v>1.01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F8">
            <v>0.03755555555555556</v>
          </cell>
        </row>
        <row r="10">
          <cell r="F10">
            <v>1.01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3">
        <row r="8">
          <cell r="F8">
            <v>0</v>
          </cell>
        </row>
        <row r="10">
          <cell r="F10">
            <v>1.01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36"/>
  <sheetViews>
    <sheetView tabSelected="1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6.625" style="0" customWidth="1"/>
    <col min="2" max="2" width="8.875" style="0" hidden="1" customWidth="1"/>
    <col min="3" max="3" width="6.875" style="20" customWidth="1"/>
    <col min="4" max="4" width="30.875" style="20" customWidth="1"/>
    <col min="5" max="5" width="13.875" style="20" customWidth="1"/>
    <col min="6" max="9" width="11.625" style="20" bestFit="1" customWidth="1"/>
  </cols>
  <sheetData>
    <row r="2" spans="3:9" ht="18.75">
      <c r="C2" s="33"/>
      <c r="D2" s="33"/>
      <c r="E2" s="33"/>
      <c r="F2" s="96" t="s">
        <v>40</v>
      </c>
      <c r="G2" s="96"/>
      <c r="H2" s="96"/>
      <c r="I2" s="96"/>
    </row>
    <row r="3" spans="3:9" ht="54" customHeight="1">
      <c r="C3" s="33"/>
      <c r="D3" s="33"/>
      <c r="E3" s="33"/>
      <c r="F3" s="97" t="s">
        <v>134</v>
      </c>
      <c r="G3" s="97"/>
      <c r="H3" s="97"/>
      <c r="I3" s="97"/>
    </row>
    <row r="4" spans="3:9" ht="18" customHeight="1">
      <c r="C4" s="33"/>
      <c r="D4" s="33"/>
      <c r="E4" s="33"/>
      <c r="F4" s="97" t="s">
        <v>208</v>
      </c>
      <c r="G4" s="97"/>
      <c r="H4" s="97"/>
      <c r="I4" s="97"/>
    </row>
    <row r="5" spans="3:9" ht="18" customHeight="1">
      <c r="C5" s="33"/>
      <c r="D5" s="33"/>
      <c r="E5" s="33"/>
      <c r="F5" s="32"/>
      <c r="G5" s="32"/>
      <c r="H5" s="32"/>
      <c r="I5" s="32"/>
    </row>
    <row r="6" spans="3:9" ht="36" customHeight="1">
      <c r="C6" s="97" t="s">
        <v>157</v>
      </c>
      <c r="D6" s="97"/>
      <c r="E6" s="97"/>
      <c r="F6" s="97"/>
      <c r="G6" s="97"/>
      <c r="H6" s="97"/>
      <c r="I6" s="97"/>
    </row>
    <row r="8" spans="3:11" ht="15">
      <c r="C8" s="91" t="s">
        <v>41</v>
      </c>
      <c r="D8" s="91" t="s">
        <v>42</v>
      </c>
      <c r="E8" s="91" t="s">
        <v>43</v>
      </c>
      <c r="F8" s="93" t="s">
        <v>44</v>
      </c>
      <c r="G8" s="94"/>
      <c r="H8" s="94"/>
      <c r="I8" s="95"/>
      <c r="J8" s="3"/>
      <c r="K8" s="3"/>
    </row>
    <row r="9" spans="3:11" ht="15">
      <c r="C9" s="92"/>
      <c r="D9" s="92"/>
      <c r="E9" s="92"/>
      <c r="F9" s="12" t="s">
        <v>45</v>
      </c>
      <c r="G9" s="12" t="s">
        <v>46</v>
      </c>
      <c r="H9" s="12" t="s">
        <v>47</v>
      </c>
      <c r="I9" s="12" t="s">
        <v>48</v>
      </c>
      <c r="J9" s="3"/>
      <c r="K9" s="3"/>
    </row>
    <row r="10" spans="3:11" ht="15">
      <c r="C10" s="21">
        <v>1</v>
      </c>
      <c r="D10" s="21">
        <v>2</v>
      </c>
      <c r="E10" s="21">
        <v>3</v>
      </c>
      <c r="F10" s="21">
        <v>4</v>
      </c>
      <c r="G10" s="21">
        <v>5</v>
      </c>
      <c r="H10" s="21">
        <v>6</v>
      </c>
      <c r="I10" s="21">
        <v>7</v>
      </c>
      <c r="J10" s="3"/>
      <c r="K10" s="3"/>
    </row>
    <row r="11" spans="3:11" ht="15">
      <c r="C11" s="21" t="s">
        <v>10</v>
      </c>
      <c r="D11" s="98" t="s">
        <v>206</v>
      </c>
      <c r="E11" s="98"/>
      <c r="F11" s="98"/>
      <c r="G11" s="98"/>
      <c r="H11" s="98"/>
      <c r="I11" s="99"/>
      <c r="J11" s="3"/>
      <c r="K11" s="3"/>
    </row>
    <row r="12" spans="3:11" ht="15">
      <c r="C12" s="22" t="s">
        <v>50</v>
      </c>
      <c r="D12" s="82" t="s">
        <v>49</v>
      </c>
      <c r="E12" s="83"/>
      <c r="F12" s="83"/>
      <c r="G12" s="83"/>
      <c r="H12" s="83"/>
      <c r="I12" s="84"/>
      <c r="J12" s="3"/>
      <c r="K12" s="3"/>
    </row>
    <row r="13" spans="3:11" ht="15">
      <c r="C13" s="22" t="s">
        <v>145</v>
      </c>
      <c r="D13" s="21" t="s">
        <v>51</v>
      </c>
      <c r="E13" s="21" t="s">
        <v>131</v>
      </c>
      <c r="F13" s="17">
        <v>1076</v>
      </c>
      <c r="G13" s="17">
        <v>1629.86</v>
      </c>
      <c r="H13" s="17">
        <v>1853.54</v>
      </c>
      <c r="I13" s="17">
        <v>2231.32</v>
      </c>
      <c r="J13" s="3"/>
      <c r="K13" s="3"/>
    </row>
    <row r="14" spans="3:11" ht="15">
      <c r="C14" s="22" t="s">
        <v>146</v>
      </c>
      <c r="D14" s="21" t="s">
        <v>53</v>
      </c>
      <c r="E14" s="85"/>
      <c r="F14" s="86"/>
      <c r="G14" s="86"/>
      <c r="H14" s="86"/>
      <c r="I14" s="87"/>
      <c r="J14" s="3"/>
      <c r="K14" s="3"/>
    </row>
    <row r="15" spans="3:11" ht="30">
      <c r="C15" s="22" t="s">
        <v>147</v>
      </c>
      <c r="D15" s="19" t="s">
        <v>55</v>
      </c>
      <c r="E15" s="21" t="s">
        <v>132</v>
      </c>
      <c r="F15" s="17">
        <v>565866.69</v>
      </c>
      <c r="G15" s="17">
        <v>317673.8</v>
      </c>
      <c r="H15" s="17">
        <v>422436.61</v>
      </c>
      <c r="I15" s="23">
        <v>547353.47</v>
      </c>
      <c r="J15" s="3"/>
      <c r="K15" s="3"/>
    </row>
    <row r="16" spans="3:11" ht="45">
      <c r="C16" s="22" t="s">
        <v>148</v>
      </c>
      <c r="D16" s="19" t="s">
        <v>57</v>
      </c>
      <c r="E16" s="21" t="s">
        <v>131</v>
      </c>
      <c r="F16" s="16">
        <v>159</v>
      </c>
      <c r="G16" s="16">
        <v>231.24</v>
      </c>
      <c r="H16" s="18">
        <v>297.16</v>
      </c>
      <c r="I16" s="16">
        <v>685.75</v>
      </c>
      <c r="J16" s="3"/>
      <c r="K16" s="3"/>
    </row>
    <row r="17" spans="3:11" ht="15">
      <c r="C17" s="22" t="s">
        <v>52</v>
      </c>
      <c r="D17" s="88" t="s">
        <v>61</v>
      </c>
      <c r="E17" s="89"/>
      <c r="F17" s="89"/>
      <c r="G17" s="89"/>
      <c r="H17" s="89"/>
      <c r="I17" s="90"/>
      <c r="J17" s="3"/>
      <c r="K17" s="3"/>
    </row>
    <row r="18" spans="3:11" ht="15">
      <c r="C18" s="22" t="s">
        <v>54</v>
      </c>
      <c r="D18" s="21" t="s">
        <v>51</v>
      </c>
      <c r="E18" s="21" t="s">
        <v>131</v>
      </c>
      <c r="F18" s="17">
        <f>F13</f>
        <v>1076</v>
      </c>
      <c r="G18" s="17">
        <f>G13</f>
        <v>1629.86</v>
      </c>
      <c r="H18" s="17">
        <f>H13</f>
        <v>1853.54</v>
      </c>
      <c r="I18" s="17">
        <f>I13</f>
        <v>2231.32</v>
      </c>
      <c r="J18" s="3"/>
      <c r="K18" s="3"/>
    </row>
    <row r="19" spans="3:11" ht="15">
      <c r="C19" s="22" t="s">
        <v>56</v>
      </c>
      <c r="D19" s="21" t="s">
        <v>53</v>
      </c>
      <c r="E19" s="85"/>
      <c r="F19" s="86"/>
      <c r="G19" s="86"/>
      <c r="H19" s="86"/>
      <c r="I19" s="87"/>
      <c r="J19" s="3"/>
      <c r="K19" s="3"/>
    </row>
    <row r="20" spans="3:11" ht="30">
      <c r="C20" s="22" t="s">
        <v>149</v>
      </c>
      <c r="D20" s="19" t="s">
        <v>55</v>
      </c>
      <c r="E20" s="21" t="s">
        <v>132</v>
      </c>
      <c r="F20" s="17">
        <f aca="true" t="shared" si="0" ref="F20:I21">F15</f>
        <v>565866.69</v>
      </c>
      <c r="G20" s="17">
        <f t="shared" si="0"/>
        <v>317673.8</v>
      </c>
      <c r="H20" s="17">
        <f t="shared" si="0"/>
        <v>422436.61</v>
      </c>
      <c r="I20" s="23">
        <f t="shared" si="0"/>
        <v>547353.47</v>
      </c>
      <c r="J20" s="3"/>
      <c r="K20" s="3"/>
    </row>
    <row r="21" spans="3:11" ht="45">
      <c r="C21" s="22" t="s">
        <v>150</v>
      </c>
      <c r="D21" s="19" t="s">
        <v>57</v>
      </c>
      <c r="E21" s="21" t="s">
        <v>131</v>
      </c>
      <c r="F21" s="16">
        <f t="shared" si="0"/>
        <v>159</v>
      </c>
      <c r="G21" s="16">
        <f t="shared" si="0"/>
        <v>231.24</v>
      </c>
      <c r="H21" s="16">
        <f t="shared" si="0"/>
        <v>297.16</v>
      </c>
      <c r="I21" s="16">
        <f t="shared" si="0"/>
        <v>685.75</v>
      </c>
      <c r="J21" s="3"/>
      <c r="K21" s="3"/>
    </row>
    <row r="22" spans="3:11" ht="15" customHeight="1">
      <c r="C22" s="80">
        <v>40603</v>
      </c>
      <c r="D22" s="82" t="s">
        <v>108</v>
      </c>
      <c r="E22" s="83"/>
      <c r="F22" s="83"/>
      <c r="G22" s="83"/>
      <c r="H22" s="83"/>
      <c r="I22" s="84"/>
      <c r="J22" s="3"/>
      <c r="K22" s="3"/>
    </row>
    <row r="23" spans="3:11" ht="15">
      <c r="C23" s="81"/>
      <c r="D23" s="21" t="s">
        <v>51</v>
      </c>
      <c r="E23" s="21" t="s">
        <v>131</v>
      </c>
      <c r="F23" s="17">
        <v>540.71</v>
      </c>
      <c r="G23" s="17">
        <f>F23</f>
        <v>540.71</v>
      </c>
      <c r="H23" s="17">
        <f>G23</f>
        <v>540.71</v>
      </c>
      <c r="I23" s="17">
        <f>H23</f>
        <v>540.71</v>
      </c>
      <c r="J23" s="3"/>
      <c r="K23" s="3"/>
    </row>
    <row r="24" spans="3:10" ht="15">
      <c r="C24" s="21" t="s">
        <v>11</v>
      </c>
      <c r="D24" s="83" t="s">
        <v>207</v>
      </c>
      <c r="E24" s="83"/>
      <c r="F24" s="83"/>
      <c r="G24" s="83"/>
      <c r="H24" s="83"/>
      <c r="I24" s="84"/>
      <c r="J24" s="3"/>
    </row>
    <row r="25" spans="3:10" ht="15">
      <c r="C25" s="48">
        <v>40545</v>
      </c>
      <c r="D25" s="82" t="s">
        <v>49</v>
      </c>
      <c r="E25" s="83"/>
      <c r="F25" s="83"/>
      <c r="G25" s="83"/>
      <c r="H25" s="83"/>
      <c r="I25" s="84"/>
      <c r="J25" s="3"/>
    </row>
    <row r="26" spans="3:10" ht="15">
      <c r="C26" s="22" t="s">
        <v>151</v>
      </c>
      <c r="D26" s="21" t="s">
        <v>51</v>
      </c>
      <c r="E26" s="21" t="s">
        <v>131</v>
      </c>
      <c r="F26" s="17">
        <v>1158.87</v>
      </c>
      <c r="G26" s="17">
        <v>1792.85</v>
      </c>
      <c r="H26" s="17">
        <v>2001.82</v>
      </c>
      <c r="I26" s="17">
        <v>2409.83</v>
      </c>
      <c r="J26" s="3"/>
    </row>
    <row r="27" spans="3:10" ht="15">
      <c r="C27" s="22" t="s">
        <v>152</v>
      </c>
      <c r="D27" s="21" t="s">
        <v>53</v>
      </c>
      <c r="E27" s="85"/>
      <c r="F27" s="86"/>
      <c r="G27" s="86"/>
      <c r="H27" s="86"/>
      <c r="I27" s="87"/>
      <c r="J27" s="3"/>
    </row>
    <row r="28" spans="3:10" ht="30">
      <c r="C28" s="22" t="s">
        <v>153</v>
      </c>
      <c r="D28" s="19" t="s">
        <v>55</v>
      </c>
      <c r="E28" s="21" t="s">
        <v>132</v>
      </c>
      <c r="F28" s="17">
        <v>598641.54</v>
      </c>
      <c r="G28" s="17">
        <v>349441.18</v>
      </c>
      <c r="H28" s="17">
        <v>464680.27</v>
      </c>
      <c r="I28" s="23">
        <v>602088.82</v>
      </c>
      <c r="J28" s="3"/>
    </row>
    <row r="29" spans="3:10" ht="45">
      <c r="C29" s="22" t="s">
        <v>154</v>
      </c>
      <c r="D29" s="19" t="s">
        <v>57</v>
      </c>
      <c r="E29" s="21" t="s">
        <v>131</v>
      </c>
      <c r="F29" s="16">
        <v>168.54</v>
      </c>
      <c r="G29" s="16">
        <v>254.36</v>
      </c>
      <c r="H29" s="18">
        <v>326.88</v>
      </c>
      <c r="I29" s="16">
        <v>754.33</v>
      </c>
      <c r="J29" s="3"/>
    </row>
    <row r="30" spans="3:9" ht="15">
      <c r="C30" s="22" t="s">
        <v>58</v>
      </c>
      <c r="D30" s="88" t="s">
        <v>61</v>
      </c>
      <c r="E30" s="89"/>
      <c r="F30" s="89"/>
      <c r="G30" s="89"/>
      <c r="H30" s="89"/>
      <c r="I30" s="90"/>
    </row>
    <row r="31" spans="3:9" ht="15">
      <c r="C31" s="22" t="s">
        <v>59</v>
      </c>
      <c r="D31" s="21" t="s">
        <v>51</v>
      </c>
      <c r="E31" s="21" t="s">
        <v>131</v>
      </c>
      <c r="F31" s="17">
        <f>F26</f>
        <v>1158.87</v>
      </c>
      <c r="G31" s="17">
        <f>G26</f>
        <v>1792.85</v>
      </c>
      <c r="H31" s="17">
        <f>H26</f>
        <v>2001.82</v>
      </c>
      <c r="I31" s="17">
        <f>I26</f>
        <v>2409.83</v>
      </c>
    </row>
    <row r="32" spans="3:9" ht="15">
      <c r="C32" s="22" t="s">
        <v>60</v>
      </c>
      <c r="D32" s="21" t="s">
        <v>53</v>
      </c>
      <c r="E32" s="85"/>
      <c r="F32" s="86"/>
      <c r="G32" s="86"/>
      <c r="H32" s="86"/>
      <c r="I32" s="87"/>
    </row>
    <row r="33" spans="3:9" ht="30">
      <c r="C33" s="22" t="s">
        <v>155</v>
      </c>
      <c r="D33" s="19" t="s">
        <v>55</v>
      </c>
      <c r="E33" s="21" t="s">
        <v>132</v>
      </c>
      <c r="F33" s="17">
        <f aca="true" t="shared" si="1" ref="F33:I34">F28</f>
        <v>598641.54</v>
      </c>
      <c r="G33" s="17">
        <f t="shared" si="1"/>
        <v>349441.18</v>
      </c>
      <c r="H33" s="17">
        <f t="shared" si="1"/>
        <v>464680.27</v>
      </c>
      <c r="I33" s="17">
        <f t="shared" si="1"/>
        <v>602088.82</v>
      </c>
    </row>
    <row r="34" spans="3:9" ht="45">
      <c r="C34" s="22" t="s">
        <v>156</v>
      </c>
      <c r="D34" s="19" t="s">
        <v>57</v>
      </c>
      <c r="E34" s="21" t="s">
        <v>131</v>
      </c>
      <c r="F34" s="16">
        <f t="shared" si="1"/>
        <v>168.54</v>
      </c>
      <c r="G34" s="16">
        <f t="shared" si="1"/>
        <v>254.36</v>
      </c>
      <c r="H34" s="16">
        <f t="shared" si="1"/>
        <v>326.88</v>
      </c>
      <c r="I34" s="16">
        <f t="shared" si="1"/>
        <v>754.33</v>
      </c>
    </row>
    <row r="35" spans="3:9" ht="15" customHeight="1">
      <c r="C35" s="80">
        <v>40604</v>
      </c>
      <c r="D35" s="82" t="s">
        <v>108</v>
      </c>
      <c r="E35" s="83"/>
      <c r="F35" s="83"/>
      <c r="G35" s="83"/>
      <c r="H35" s="83"/>
      <c r="I35" s="84"/>
    </row>
    <row r="36" spans="3:9" ht="15">
      <c r="C36" s="81"/>
      <c r="D36" s="21" t="s">
        <v>51</v>
      </c>
      <c r="E36" s="21" t="s">
        <v>131</v>
      </c>
      <c r="F36" s="17">
        <v>693.76</v>
      </c>
      <c r="G36" s="17">
        <f>F36</f>
        <v>693.76</v>
      </c>
      <c r="H36" s="17">
        <f>G36</f>
        <v>693.76</v>
      </c>
      <c r="I36" s="17">
        <f>H36</f>
        <v>693.76</v>
      </c>
    </row>
  </sheetData>
  <sheetProtection/>
  <mergeCells count="22">
    <mergeCell ref="E8:E9"/>
    <mergeCell ref="F2:I2"/>
    <mergeCell ref="F3:I3"/>
    <mergeCell ref="F4:I4"/>
    <mergeCell ref="C6:I6"/>
    <mergeCell ref="E19:I19"/>
    <mergeCell ref="D17:I17"/>
    <mergeCell ref="D30:I30"/>
    <mergeCell ref="C8:C9"/>
    <mergeCell ref="E14:I14"/>
    <mergeCell ref="D12:I12"/>
    <mergeCell ref="F8:I8"/>
    <mergeCell ref="E27:I27"/>
    <mergeCell ref="D11:I11"/>
    <mergeCell ref="D8:D9"/>
    <mergeCell ref="C35:C36"/>
    <mergeCell ref="D22:I22"/>
    <mergeCell ref="E32:I32"/>
    <mergeCell ref="C22:C23"/>
    <mergeCell ref="D35:I35"/>
    <mergeCell ref="D24:I24"/>
    <mergeCell ref="D25:I25"/>
  </mergeCells>
  <printOptions horizontalCentered="1"/>
  <pageMargins left="0.1968503937007874" right="0.1968503937007874" top="0.7874015748031497" bottom="0.7874015748031497" header="0.5118110236220472" footer="0.5118110236220472"/>
  <pageSetup fitToHeight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zoomScalePageLayoutView="0" workbookViewId="0" topLeftCell="A4">
      <pane xSplit="3" ySplit="11" topLeftCell="D51" activePane="bottomRight" state="frozen"/>
      <selection pane="topLeft" activeCell="A4" sqref="A4"/>
      <selection pane="topRight" activeCell="D4" sqref="D4"/>
      <selection pane="bottomLeft" activeCell="A15" sqref="A15"/>
      <selection pane="bottomRight" activeCell="E60" sqref="E60"/>
    </sheetView>
  </sheetViews>
  <sheetFormatPr defaultColWidth="9.00390625" defaultRowHeight="12.75"/>
  <cols>
    <col min="1" max="1" width="4.375" style="1" bestFit="1" customWidth="1"/>
    <col min="2" max="2" width="5.875" style="25" customWidth="1"/>
    <col min="3" max="3" width="38.375" style="25" customWidth="1"/>
    <col min="4" max="4" width="23.125" style="25" customWidth="1"/>
    <col min="5" max="5" width="22.25390625" style="25" customWidth="1"/>
    <col min="6" max="6" width="16.75390625" style="25" customWidth="1"/>
    <col min="7" max="7" width="22.75390625" style="25" customWidth="1"/>
    <col min="8" max="8" width="19.375" style="25" customWidth="1"/>
    <col min="9" max="9" width="16.375" style="25" customWidth="1"/>
    <col min="10" max="10" width="11.625" style="0" bestFit="1" customWidth="1"/>
  </cols>
  <sheetData>
    <row r="3" spans="4:10" ht="18.75">
      <c r="D3" s="24"/>
      <c r="E3" s="24"/>
      <c r="F3" s="30"/>
      <c r="G3" s="96" t="s">
        <v>135</v>
      </c>
      <c r="H3" s="96"/>
      <c r="I3" s="96"/>
      <c r="J3" s="30"/>
    </row>
    <row r="4" spans="7:10" ht="15">
      <c r="G4" s="97" t="s">
        <v>137</v>
      </c>
      <c r="H4" s="97"/>
      <c r="I4" s="97"/>
      <c r="J4" s="24"/>
    </row>
    <row r="5" spans="6:10" ht="22.5" customHeight="1">
      <c r="F5" s="24"/>
      <c r="G5" s="97"/>
      <c r="H5" s="97"/>
      <c r="I5" s="97"/>
      <c r="J5" s="24"/>
    </row>
    <row r="6" spans="2:10" ht="18.75">
      <c r="B6" s="1"/>
      <c r="C6" s="1"/>
      <c r="D6" s="1"/>
      <c r="E6" s="1"/>
      <c r="F6" s="24"/>
      <c r="G6" s="97" t="s">
        <v>208</v>
      </c>
      <c r="H6" s="97"/>
      <c r="I6" s="97"/>
      <c r="J6" s="24"/>
    </row>
    <row r="7" spans="2:10" ht="15">
      <c r="B7" s="1"/>
      <c r="C7" s="1"/>
      <c r="D7" s="1"/>
      <c r="E7" s="1"/>
      <c r="J7" s="24"/>
    </row>
    <row r="8" spans="1:10" ht="18.75">
      <c r="A8" s="96" t="s">
        <v>136</v>
      </c>
      <c r="B8" s="96"/>
      <c r="C8" s="96"/>
      <c r="D8" s="96"/>
      <c r="E8" s="96"/>
      <c r="F8" s="96"/>
      <c r="G8" s="96"/>
      <c r="H8" s="96"/>
      <c r="I8" s="96"/>
      <c r="J8" s="24"/>
    </row>
    <row r="9" spans="1:10" ht="18.75">
      <c r="A9" s="78" t="s">
        <v>133</v>
      </c>
      <c r="B9" s="78"/>
      <c r="C9" s="78"/>
      <c r="D9" s="78"/>
      <c r="E9" s="78"/>
      <c r="F9" s="78"/>
      <c r="G9" s="78"/>
      <c r="H9" s="78"/>
      <c r="I9" s="78"/>
      <c r="J9" s="24"/>
    </row>
    <row r="10" spans="1:9" ht="15">
      <c r="A10" s="34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76" t="s">
        <v>41</v>
      </c>
      <c r="B11" s="76"/>
      <c r="C11" s="76" t="s">
        <v>62</v>
      </c>
      <c r="D11" s="76" t="s">
        <v>53</v>
      </c>
      <c r="E11" s="76"/>
      <c r="F11" s="76" t="s">
        <v>51</v>
      </c>
      <c r="G11" s="76" t="s">
        <v>53</v>
      </c>
      <c r="H11" s="76"/>
      <c r="I11" s="76" t="s">
        <v>51</v>
      </c>
    </row>
    <row r="12" spans="1:9" ht="44.25" customHeight="1">
      <c r="A12" s="76"/>
      <c r="B12" s="76"/>
      <c r="C12" s="76"/>
      <c r="D12" s="12" t="s">
        <v>63</v>
      </c>
      <c r="E12" s="12" t="s">
        <v>64</v>
      </c>
      <c r="F12" s="76"/>
      <c r="G12" s="12" t="s">
        <v>63</v>
      </c>
      <c r="H12" s="12" t="s">
        <v>64</v>
      </c>
      <c r="I12" s="76"/>
    </row>
    <row r="13" spans="1:9" ht="15">
      <c r="A13" s="76"/>
      <c r="B13" s="76"/>
      <c r="C13" s="76"/>
      <c r="D13" s="12" t="s">
        <v>132</v>
      </c>
      <c r="E13" s="12" t="s">
        <v>131</v>
      </c>
      <c r="F13" s="12" t="s">
        <v>131</v>
      </c>
      <c r="G13" s="12" t="s">
        <v>132</v>
      </c>
      <c r="H13" s="12" t="s">
        <v>131</v>
      </c>
      <c r="I13" s="12" t="s">
        <v>131</v>
      </c>
    </row>
    <row r="14" spans="1:9" ht="15">
      <c r="A14" s="76"/>
      <c r="B14" s="76"/>
      <c r="C14" s="12"/>
      <c r="D14" s="77" t="s">
        <v>206</v>
      </c>
      <c r="E14" s="76"/>
      <c r="F14" s="76"/>
      <c r="G14" s="77" t="s">
        <v>207</v>
      </c>
      <c r="H14" s="76"/>
      <c r="I14" s="76"/>
    </row>
    <row r="15" spans="1:9" ht="45">
      <c r="A15" s="76" t="s">
        <v>10</v>
      </c>
      <c r="B15" s="76"/>
      <c r="C15" s="62" t="s">
        <v>65</v>
      </c>
      <c r="D15" s="28">
        <v>142974.62</v>
      </c>
      <c r="E15" s="28">
        <v>230.21</v>
      </c>
      <c r="F15" s="28">
        <v>574.92</v>
      </c>
      <c r="G15" s="28">
        <v>212830.43</v>
      </c>
      <c r="H15" s="28">
        <v>174.26</v>
      </c>
      <c r="I15" s="28">
        <v>683.07</v>
      </c>
    </row>
    <row r="16" spans="1:9" ht="30" customHeight="1">
      <c r="A16" s="93" t="s">
        <v>11</v>
      </c>
      <c r="B16" s="95"/>
      <c r="C16" s="62" t="s">
        <v>77</v>
      </c>
      <c r="D16" s="28">
        <v>27665</v>
      </c>
      <c r="E16" s="28">
        <v>76.06</v>
      </c>
      <c r="F16" s="28">
        <v>203.48</v>
      </c>
      <c r="G16" s="28">
        <v>27893.182</v>
      </c>
      <c r="H16" s="28">
        <v>78.65</v>
      </c>
      <c r="I16" s="28">
        <v>204.35</v>
      </c>
    </row>
    <row r="17" spans="1:9" ht="60">
      <c r="A17" s="93" t="s">
        <v>12</v>
      </c>
      <c r="B17" s="95"/>
      <c r="C17" s="62" t="s">
        <v>78</v>
      </c>
      <c r="D17" s="28">
        <v>12398.33</v>
      </c>
      <c r="E17" s="28">
        <v>13.83</v>
      </c>
      <c r="F17" s="28">
        <v>55.76</v>
      </c>
      <c r="G17" s="28">
        <v>12630.02</v>
      </c>
      <c r="H17" s="28">
        <v>14.16</v>
      </c>
      <c r="I17" s="28">
        <v>55.75</v>
      </c>
    </row>
    <row r="18" spans="1:9" ht="30" customHeight="1">
      <c r="A18" s="93" t="s">
        <v>13</v>
      </c>
      <c r="B18" s="95"/>
      <c r="C18" s="62" t="s">
        <v>204</v>
      </c>
      <c r="D18" s="28">
        <v>49755.15</v>
      </c>
      <c r="E18" s="28">
        <v>72.39</v>
      </c>
      <c r="F18" s="28">
        <v>146.53</v>
      </c>
      <c r="G18" s="28">
        <v>36401.49</v>
      </c>
      <c r="H18" s="28">
        <v>83.69</v>
      </c>
      <c r="I18" s="28">
        <v>157.26</v>
      </c>
    </row>
    <row r="19" spans="1:9" ht="30" customHeight="1">
      <c r="A19" s="93" t="s">
        <v>14</v>
      </c>
      <c r="B19" s="95"/>
      <c r="C19" s="62" t="s">
        <v>189</v>
      </c>
      <c r="D19" s="28">
        <v>44034.09</v>
      </c>
      <c r="E19" s="28">
        <v>461.85</v>
      </c>
      <c r="F19" s="28">
        <v>544.99</v>
      </c>
      <c r="G19" s="28">
        <v>170385.39</v>
      </c>
      <c r="H19" s="28">
        <v>422.26</v>
      </c>
      <c r="I19" s="28">
        <v>734.63</v>
      </c>
    </row>
    <row r="20" spans="1:9" ht="45">
      <c r="A20" s="76" t="s">
        <v>15</v>
      </c>
      <c r="B20" s="76"/>
      <c r="C20" s="62" t="s">
        <v>66</v>
      </c>
      <c r="D20" s="28">
        <v>234245.8</v>
      </c>
      <c r="E20" s="28">
        <v>333.74</v>
      </c>
      <c r="F20" s="28">
        <v>865.11</v>
      </c>
      <c r="G20" s="28">
        <v>350606.44</v>
      </c>
      <c r="H20" s="28">
        <v>307.51</v>
      </c>
      <c r="I20" s="28">
        <v>1082.02</v>
      </c>
    </row>
    <row r="21" spans="1:9" ht="30">
      <c r="A21" s="93" t="s">
        <v>16</v>
      </c>
      <c r="B21" s="95"/>
      <c r="C21" s="63" t="s">
        <v>119</v>
      </c>
      <c r="D21" s="28">
        <v>94702.76</v>
      </c>
      <c r="E21" s="28">
        <v>61.939</v>
      </c>
      <c r="F21" s="28">
        <v>233.192</v>
      </c>
      <c r="G21" s="28">
        <v>92565.89</v>
      </c>
      <c r="H21" s="28">
        <v>72.08</v>
      </c>
      <c r="I21" s="28">
        <v>242.23</v>
      </c>
    </row>
    <row r="22" spans="1:9" ht="45">
      <c r="A22" s="76" t="s">
        <v>17</v>
      </c>
      <c r="B22" s="76"/>
      <c r="C22" s="62" t="s">
        <v>67</v>
      </c>
      <c r="D22" s="28">
        <v>396176.16</v>
      </c>
      <c r="E22" s="28">
        <v>352.21</v>
      </c>
      <c r="F22" s="28">
        <v>1064.62</v>
      </c>
      <c r="G22" s="28">
        <v>522272.13</v>
      </c>
      <c r="H22" s="28">
        <v>315.4</v>
      </c>
      <c r="I22" s="28">
        <v>1200.49</v>
      </c>
    </row>
    <row r="23" spans="1:9" ht="45">
      <c r="A23" s="76" t="s">
        <v>18</v>
      </c>
      <c r="B23" s="19" t="s">
        <v>162</v>
      </c>
      <c r="C23" s="62" t="s">
        <v>164</v>
      </c>
      <c r="D23" s="28">
        <v>31460.62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ht="45">
      <c r="A24" s="76"/>
      <c r="B24" s="19" t="s">
        <v>163</v>
      </c>
      <c r="C24" s="62" t="s">
        <v>165</v>
      </c>
      <c r="D24" s="28">
        <v>0</v>
      </c>
      <c r="E24" s="28">
        <v>85.62</v>
      </c>
      <c r="F24" s="28">
        <v>2.24</v>
      </c>
      <c r="G24" s="28">
        <v>6010.48</v>
      </c>
      <c r="H24" s="28">
        <v>76.74</v>
      </c>
      <c r="I24" s="28">
        <v>93.11</v>
      </c>
    </row>
    <row r="25" spans="1:9" ht="60">
      <c r="A25" s="93" t="s">
        <v>19</v>
      </c>
      <c r="B25" s="95"/>
      <c r="C25" s="62" t="s">
        <v>187</v>
      </c>
      <c r="D25" s="28">
        <v>241668.96</v>
      </c>
      <c r="E25" s="28">
        <v>179.85</v>
      </c>
      <c r="F25" s="28">
        <v>842.26</v>
      </c>
      <c r="G25" s="28">
        <v>243777.67</v>
      </c>
      <c r="H25" s="28">
        <v>197.11</v>
      </c>
      <c r="I25" s="28">
        <v>841.65</v>
      </c>
    </row>
    <row r="26" spans="1:9" ht="45">
      <c r="A26" s="76" t="s">
        <v>74</v>
      </c>
      <c r="B26" s="76"/>
      <c r="C26" s="62" t="s">
        <v>68</v>
      </c>
      <c r="D26" s="28">
        <v>48670.98</v>
      </c>
      <c r="E26" s="28">
        <v>99.26</v>
      </c>
      <c r="F26" s="28">
        <v>233.64</v>
      </c>
      <c r="G26" s="28">
        <v>99927.24</v>
      </c>
      <c r="H26" s="28">
        <v>87.07</v>
      </c>
      <c r="I26" s="28">
        <v>360.05</v>
      </c>
    </row>
    <row r="27" spans="1:9" ht="60">
      <c r="A27" s="93" t="s">
        <v>20</v>
      </c>
      <c r="B27" s="95"/>
      <c r="C27" s="62" t="s">
        <v>182</v>
      </c>
      <c r="D27" s="28">
        <v>145616.45</v>
      </c>
      <c r="E27" s="28">
        <v>459.35</v>
      </c>
      <c r="F27" s="28">
        <v>800.86</v>
      </c>
      <c r="G27" s="28">
        <v>144661.843</v>
      </c>
      <c r="H27" s="28">
        <v>463.98</v>
      </c>
      <c r="I27" s="28">
        <v>819.78</v>
      </c>
    </row>
    <row r="28" spans="1:9" ht="45">
      <c r="A28" s="76" t="s">
        <v>21</v>
      </c>
      <c r="B28" s="76"/>
      <c r="C28" s="62" t="s">
        <v>69</v>
      </c>
      <c r="D28" s="28">
        <v>195731.2</v>
      </c>
      <c r="E28" s="28">
        <v>44.67</v>
      </c>
      <c r="F28" s="28">
        <v>454.54</v>
      </c>
      <c r="G28" s="28">
        <v>196230.26</v>
      </c>
      <c r="H28" s="28">
        <v>48.49</v>
      </c>
      <c r="I28" s="28">
        <v>497</v>
      </c>
    </row>
    <row r="29" spans="1:9" ht="60">
      <c r="A29" s="76" t="s">
        <v>22</v>
      </c>
      <c r="B29" s="76"/>
      <c r="C29" s="62" t="s">
        <v>70</v>
      </c>
      <c r="D29" s="28">
        <v>89310.66</v>
      </c>
      <c r="E29" s="28">
        <v>39.87</v>
      </c>
      <c r="F29" s="28">
        <v>227.83</v>
      </c>
      <c r="G29" s="28">
        <v>114807.31</v>
      </c>
      <c r="H29" s="28">
        <v>43.2</v>
      </c>
      <c r="I29" s="28">
        <v>253.17</v>
      </c>
    </row>
    <row r="30" spans="1:9" ht="60">
      <c r="A30" s="76" t="s">
        <v>23</v>
      </c>
      <c r="B30" s="76"/>
      <c r="C30" s="62" t="s">
        <v>71</v>
      </c>
      <c r="D30" s="28">
        <v>203281.03</v>
      </c>
      <c r="E30" s="28">
        <v>120.78</v>
      </c>
      <c r="F30" s="28">
        <v>518.87</v>
      </c>
      <c r="G30" s="28">
        <v>260648.88</v>
      </c>
      <c r="H30" s="28">
        <v>114.09</v>
      </c>
      <c r="I30" s="28">
        <v>633.14</v>
      </c>
    </row>
    <row r="31" spans="1:9" ht="62.25" customHeight="1">
      <c r="A31" s="93" t="s">
        <v>24</v>
      </c>
      <c r="B31" s="95"/>
      <c r="C31" s="62" t="s">
        <v>185</v>
      </c>
      <c r="D31" s="28">
        <v>210163.85</v>
      </c>
      <c r="E31" s="28">
        <v>459.35</v>
      </c>
      <c r="F31" s="28">
        <v>800.86</v>
      </c>
      <c r="G31" s="28">
        <v>21895.3153</v>
      </c>
      <c r="H31" s="28">
        <v>463.98</v>
      </c>
      <c r="I31" s="28">
        <v>819.78</v>
      </c>
    </row>
    <row r="32" spans="1:9" ht="75">
      <c r="A32" s="93" t="s">
        <v>25</v>
      </c>
      <c r="B32" s="95"/>
      <c r="C32" s="62" t="s">
        <v>72</v>
      </c>
      <c r="D32" s="28">
        <v>64374</v>
      </c>
      <c r="E32" s="28">
        <v>69.94</v>
      </c>
      <c r="F32" s="28">
        <v>239.75</v>
      </c>
      <c r="G32" s="28">
        <v>83690.69</v>
      </c>
      <c r="H32" s="28">
        <v>62.83</v>
      </c>
      <c r="I32" s="28">
        <v>284.47</v>
      </c>
    </row>
    <row r="33" spans="1:9" ht="75">
      <c r="A33" s="76" t="s">
        <v>26</v>
      </c>
      <c r="B33" s="19" t="s">
        <v>191</v>
      </c>
      <c r="C33" s="62" t="s">
        <v>73</v>
      </c>
      <c r="D33" s="28">
        <v>0</v>
      </c>
      <c r="E33" s="28">
        <v>62.59</v>
      </c>
      <c r="F33" s="28">
        <v>0</v>
      </c>
      <c r="G33" s="28">
        <v>0</v>
      </c>
      <c r="H33" s="28">
        <v>68.39</v>
      </c>
      <c r="I33" s="28">
        <v>0</v>
      </c>
    </row>
    <row r="34" spans="1:9" ht="75">
      <c r="A34" s="76"/>
      <c r="B34" s="19" t="s">
        <v>192</v>
      </c>
      <c r="C34" s="62" t="s">
        <v>109</v>
      </c>
      <c r="D34" s="28">
        <v>197292.95</v>
      </c>
      <c r="E34" s="28">
        <v>0</v>
      </c>
      <c r="F34" s="28">
        <v>316.54</v>
      </c>
      <c r="G34" s="28">
        <v>216627.34</v>
      </c>
      <c r="H34" s="28">
        <v>0</v>
      </c>
      <c r="I34" s="28">
        <v>367.97</v>
      </c>
    </row>
    <row r="35" spans="1:9" ht="75" customHeight="1">
      <c r="A35" s="93" t="s">
        <v>27</v>
      </c>
      <c r="B35" s="95"/>
      <c r="C35" s="62" t="s">
        <v>183</v>
      </c>
      <c r="D35" s="28">
        <v>18805.7</v>
      </c>
      <c r="E35" s="28">
        <v>0</v>
      </c>
      <c r="F35" s="28">
        <v>65.63</v>
      </c>
      <c r="G35" s="28">
        <v>18805.7</v>
      </c>
      <c r="H35" s="28">
        <v>0</v>
      </c>
      <c r="I35" s="28">
        <v>65.63</v>
      </c>
    </row>
    <row r="36" spans="1:9" ht="66" customHeight="1">
      <c r="A36" s="93" t="s">
        <v>112</v>
      </c>
      <c r="B36" s="95"/>
      <c r="C36" s="62" t="s">
        <v>184</v>
      </c>
      <c r="D36" s="28">
        <v>227677.5</v>
      </c>
      <c r="E36" s="28">
        <v>459.35</v>
      </c>
      <c r="F36" s="28">
        <v>800.86</v>
      </c>
      <c r="G36" s="28">
        <v>139354.56</v>
      </c>
      <c r="H36" s="28">
        <v>463.98</v>
      </c>
      <c r="I36" s="28">
        <v>819.78</v>
      </c>
    </row>
    <row r="37" spans="1:9" ht="45">
      <c r="A37" s="76" t="s">
        <v>114</v>
      </c>
      <c r="B37" s="76"/>
      <c r="C37" s="62" t="s">
        <v>75</v>
      </c>
      <c r="D37" s="28">
        <v>523192.16</v>
      </c>
      <c r="E37" s="28">
        <v>255.65</v>
      </c>
      <c r="F37" s="28">
        <v>1376.79</v>
      </c>
      <c r="G37" s="28">
        <v>548043.99</v>
      </c>
      <c r="H37" s="28">
        <v>253.98</v>
      </c>
      <c r="I37" s="28">
        <v>1468.84</v>
      </c>
    </row>
    <row r="38" spans="1:9" ht="45">
      <c r="A38" s="76" t="s">
        <v>117</v>
      </c>
      <c r="B38" s="19" t="s">
        <v>193</v>
      </c>
      <c r="C38" s="62" t="s">
        <v>159</v>
      </c>
      <c r="D38" s="28">
        <v>152275.73</v>
      </c>
      <c r="E38" s="28">
        <v>0</v>
      </c>
      <c r="F38" s="28">
        <v>212.41</v>
      </c>
      <c r="G38" s="28">
        <v>118974.15</v>
      </c>
      <c r="H38" s="28">
        <v>0</v>
      </c>
      <c r="I38" s="28">
        <v>0</v>
      </c>
    </row>
    <row r="39" spans="1:9" ht="40.5" customHeight="1">
      <c r="A39" s="76"/>
      <c r="B39" s="19" t="s">
        <v>194</v>
      </c>
      <c r="C39" s="62" t="s">
        <v>160</v>
      </c>
      <c r="D39" s="28">
        <v>0</v>
      </c>
      <c r="E39" s="28">
        <v>180.55</v>
      </c>
      <c r="F39" s="28">
        <v>0</v>
      </c>
      <c r="G39" s="28">
        <v>0</v>
      </c>
      <c r="H39" s="28">
        <v>318.26</v>
      </c>
      <c r="I39" s="28">
        <v>53.49</v>
      </c>
    </row>
    <row r="40" spans="1:9" ht="45">
      <c r="A40" s="76" t="s">
        <v>118</v>
      </c>
      <c r="B40" s="19" t="s">
        <v>195</v>
      </c>
      <c r="C40" s="62" t="s">
        <v>76</v>
      </c>
      <c r="D40" s="28">
        <v>312126.75</v>
      </c>
      <c r="E40" s="28">
        <v>0</v>
      </c>
      <c r="F40" s="28">
        <v>100.19</v>
      </c>
      <c r="G40" s="28">
        <v>334736.7</v>
      </c>
      <c r="H40" s="28">
        <v>0</v>
      </c>
      <c r="I40" s="28">
        <v>517.67</v>
      </c>
    </row>
    <row r="41" spans="1:9" ht="45">
      <c r="A41" s="76"/>
      <c r="B41" s="19" t="s">
        <v>196</v>
      </c>
      <c r="C41" s="62" t="s">
        <v>110</v>
      </c>
      <c r="D41" s="28">
        <v>0</v>
      </c>
      <c r="E41" s="28">
        <v>520.14</v>
      </c>
      <c r="F41" s="28">
        <v>0</v>
      </c>
      <c r="G41" s="28">
        <v>0</v>
      </c>
      <c r="H41" s="28">
        <v>127.4</v>
      </c>
      <c r="I41" s="28">
        <v>0</v>
      </c>
    </row>
    <row r="42" spans="1:9" ht="30.75" customHeight="1">
      <c r="A42" s="93" t="s">
        <v>167</v>
      </c>
      <c r="B42" s="95"/>
      <c r="C42" s="62" t="s">
        <v>186</v>
      </c>
      <c r="D42" s="28">
        <v>3632.07</v>
      </c>
      <c r="E42" s="28">
        <v>249.92</v>
      </c>
      <c r="F42" s="28">
        <v>276.83</v>
      </c>
      <c r="G42" s="28">
        <v>38486.83</v>
      </c>
      <c r="H42" s="28">
        <v>267.8</v>
      </c>
      <c r="I42" s="28">
        <v>409.73</v>
      </c>
    </row>
    <row r="43" spans="1:9" ht="45">
      <c r="A43" s="76" t="s">
        <v>169</v>
      </c>
      <c r="B43" s="76"/>
      <c r="C43" s="62" t="s">
        <v>111</v>
      </c>
      <c r="D43" s="28">
        <v>191203.07</v>
      </c>
      <c r="E43" s="28">
        <v>103.6</v>
      </c>
      <c r="F43" s="28">
        <v>639.64</v>
      </c>
      <c r="G43" s="28">
        <v>226296.72</v>
      </c>
      <c r="H43" s="28">
        <v>104.56</v>
      </c>
      <c r="I43" s="28">
        <v>716.22</v>
      </c>
    </row>
    <row r="44" spans="1:9" ht="60">
      <c r="A44" s="76" t="s">
        <v>171</v>
      </c>
      <c r="B44" s="76"/>
      <c r="C44" s="62" t="s">
        <v>161</v>
      </c>
      <c r="D44" s="28">
        <v>203984.03</v>
      </c>
      <c r="E44" s="28">
        <v>99.03</v>
      </c>
      <c r="F44" s="28">
        <v>754.19</v>
      </c>
      <c r="G44" s="28">
        <v>400547.26</v>
      </c>
      <c r="H44" s="28">
        <v>107.6</v>
      </c>
      <c r="I44" s="28">
        <v>818.95</v>
      </c>
    </row>
    <row r="45" spans="1:9" ht="60">
      <c r="A45" s="93" t="s">
        <v>197</v>
      </c>
      <c r="B45" s="95"/>
      <c r="C45" s="62" t="s">
        <v>113</v>
      </c>
      <c r="D45" s="28">
        <v>31984.26</v>
      </c>
      <c r="E45" s="28">
        <v>181.8</v>
      </c>
      <c r="F45" s="28">
        <v>254.74</v>
      </c>
      <c r="G45" s="27">
        <v>68777.78</v>
      </c>
      <c r="H45" s="28">
        <v>203.65</v>
      </c>
      <c r="I45" s="28">
        <v>379.84</v>
      </c>
    </row>
    <row r="46" spans="1:9" ht="60">
      <c r="A46" s="76" t="s">
        <v>198</v>
      </c>
      <c r="B46" s="19" t="s">
        <v>199</v>
      </c>
      <c r="C46" s="62" t="s">
        <v>115</v>
      </c>
      <c r="D46" s="27">
        <v>0</v>
      </c>
      <c r="E46" s="28">
        <v>464.55</v>
      </c>
      <c r="F46" s="28">
        <v>0</v>
      </c>
      <c r="G46" s="28">
        <v>0</v>
      </c>
      <c r="H46" s="28">
        <v>372.98</v>
      </c>
      <c r="I46" s="28">
        <v>0</v>
      </c>
    </row>
    <row r="47" spans="1:9" ht="60">
      <c r="A47" s="76"/>
      <c r="B47" s="19" t="s">
        <v>200</v>
      </c>
      <c r="C47" s="62" t="s">
        <v>116</v>
      </c>
      <c r="D47" s="27">
        <v>351442.58</v>
      </c>
      <c r="E47" s="28">
        <v>0</v>
      </c>
      <c r="F47" s="27">
        <v>218.04</v>
      </c>
      <c r="G47" s="27">
        <v>242654.71</v>
      </c>
      <c r="H47" s="28">
        <v>0</v>
      </c>
      <c r="I47" s="27">
        <v>60.53</v>
      </c>
    </row>
    <row r="48" spans="1:9" ht="45">
      <c r="A48" s="76" t="s">
        <v>201</v>
      </c>
      <c r="B48" s="76"/>
      <c r="C48" s="62" t="s">
        <v>170</v>
      </c>
      <c r="D48" s="27">
        <v>54314.25</v>
      </c>
      <c r="E48" s="27">
        <v>0</v>
      </c>
      <c r="F48" s="27">
        <v>204.87</v>
      </c>
      <c r="G48" s="27">
        <v>54314.25</v>
      </c>
      <c r="H48" s="27">
        <v>0</v>
      </c>
      <c r="I48" s="27">
        <v>204.87</v>
      </c>
    </row>
    <row r="49" spans="1:9" ht="40.5" customHeight="1">
      <c r="A49" s="74" t="s">
        <v>202</v>
      </c>
      <c r="B49" s="75"/>
      <c r="C49" s="62" t="s">
        <v>188</v>
      </c>
      <c r="D49" s="27">
        <v>294941.31</v>
      </c>
      <c r="E49" s="27">
        <v>284.83</v>
      </c>
      <c r="F49" s="27">
        <v>1453.37</v>
      </c>
      <c r="G49" s="27">
        <v>273373.34</v>
      </c>
      <c r="H49" s="27">
        <v>315.67</v>
      </c>
      <c r="I49" s="27">
        <v>1612.76</v>
      </c>
    </row>
    <row r="50" spans="1:9" ht="60">
      <c r="A50" s="74" t="s">
        <v>203</v>
      </c>
      <c r="B50" s="75"/>
      <c r="C50" s="62" t="s">
        <v>190</v>
      </c>
      <c r="D50" s="27">
        <v>309529.68</v>
      </c>
      <c r="E50" s="27">
        <v>289.99</v>
      </c>
      <c r="F50" s="27">
        <v>1692.9</v>
      </c>
      <c r="G50" s="27">
        <v>336035.09</v>
      </c>
      <c r="H50" s="27">
        <v>319.11</v>
      </c>
      <c r="I50" s="27">
        <v>1840.19</v>
      </c>
    </row>
    <row r="51" spans="4:9" ht="15">
      <c r="D51" s="29"/>
      <c r="E51" s="29"/>
      <c r="F51" s="29"/>
      <c r="G51" s="29"/>
      <c r="H51" s="29"/>
      <c r="I51" s="29"/>
    </row>
    <row r="52" spans="4:9" ht="15">
      <c r="D52" s="29"/>
      <c r="E52" s="29"/>
      <c r="F52" s="29"/>
      <c r="G52" s="29"/>
      <c r="H52" s="29"/>
      <c r="I52" s="29"/>
    </row>
    <row r="53" spans="1:9" s="79" customFormat="1" ht="15">
      <c r="A53" s="1" t="s">
        <v>168</v>
      </c>
      <c r="B53" s="25"/>
      <c r="C53" s="25"/>
      <c r="D53" s="29"/>
      <c r="E53" s="29"/>
      <c r="F53" s="29"/>
      <c r="G53" s="29"/>
      <c r="H53" s="29"/>
      <c r="I53" s="29"/>
    </row>
    <row r="54" spans="1:9" s="79" customFormat="1" ht="15">
      <c r="A54" s="1" t="s">
        <v>172</v>
      </c>
      <c r="B54" s="25"/>
      <c r="C54" s="25"/>
      <c r="D54" s="29"/>
      <c r="E54" s="29"/>
      <c r="F54" s="29"/>
      <c r="G54" s="29"/>
      <c r="H54" s="29"/>
      <c r="I54" s="29"/>
    </row>
    <row r="55" spans="4:9" ht="15">
      <c r="D55" s="29"/>
      <c r="E55" s="29"/>
      <c r="F55" s="29"/>
      <c r="G55" s="29"/>
      <c r="H55" s="29"/>
      <c r="I55" s="29"/>
    </row>
    <row r="56" spans="4:9" ht="15">
      <c r="D56" s="29"/>
      <c r="E56" s="29"/>
      <c r="F56" s="29"/>
      <c r="G56" s="29"/>
      <c r="H56" s="29"/>
      <c r="I56" s="29"/>
    </row>
    <row r="57" spans="4:9" ht="15">
      <c r="D57" s="29"/>
      <c r="E57" s="29"/>
      <c r="F57" s="29"/>
      <c r="G57" s="29"/>
      <c r="H57" s="29"/>
      <c r="I57" s="29"/>
    </row>
    <row r="58" spans="4:9" ht="15">
      <c r="D58" s="29"/>
      <c r="E58" s="29"/>
      <c r="F58" s="29"/>
      <c r="G58" s="29"/>
      <c r="H58" s="29"/>
      <c r="I58" s="29"/>
    </row>
    <row r="59" spans="4:9" ht="15">
      <c r="D59" s="29"/>
      <c r="E59" s="29"/>
      <c r="F59" s="29"/>
      <c r="G59" s="29"/>
      <c r="H59" s="29"/>
      <c r="I59" s="29"/>
    </row>
    <row r="60" spans="4:9" ht="15">
      <c r="D60" s="29"/>
      <c r="E60" s="29"/>
      <c r="F60" s="29"/>
      <c r="G60" s="29"/>
      <c r="H60" s="29"/>
      <c r="I60" s="29"/>
    </row>
    <row r="61" spans="4:9" ht="15">
      <c r="D61" s="29"/>
      <c r="E61" s="29"/>
      <c r="F61" s="29"/>
      <c r="G61" s="29"/>
      <c r="H61" s="29"/>
      <c r="I61" s="29"/>
    </row>
    <row r="62" spans="4:9" ht="15">
      <c r="D62" s="29"/>
      <c r="E62" s="29"/>
      <c r="F62" s="29"/>
      <c r="G62" s="29"/>
      <c r="H62" s="29"/>
      <c r="I62" s="29"/>
    </row>
    <row r="63" spans="4:9" ht="15">
      <c r="D63" s="29"/>
      <c r="E63" s="29"/>
      <c r="F63" s="29"/>
      <c r="G63" s="29"/>
      <c r="H63" s="29"/>
      <c r="I63" s="29"/>
    </row>
    <row r="64" spans="4:9" ht="15">
      <c r="D64" s="29"/>
      <c r="E64" s="29"/>
      <c r="F64" s="29"/>
      <c r="G64" s="29"/>
      <c r="H64" s="29"/>
      <c r="I64" s="29"/>
    </row>
    <row r="65" spans="4:9" ht="15">
      <c r="D65" s="29"/>
      <c r="E65" s="29"/>
      <c r="F65" s="29"/>
      <c r="G65" s="29"/>
      <c r="H65" s="29"/>
      <c r="I65" s="29"/>
    </row>
    <row r="66" spans="4:9" ht="15">
      <c r="D66" s="29"/>
      <c r="E66" s="29"/>
      <c r="F66" s="29"/>
      <c r="G66" s="29"/>
      <c r="H66" s="29"/>
      <c r="I66" s="29"/>
    </row>
    <row r="67" spans="4:9" ht="15">
      <c r="D67" s="29"/>
      <c r="E67" s="29"/>
      <c r="F67" s="29"/>
      <c r="G67" s="29"/>
      <c r="H67" s="29"/>
      <c r="I67" s="29"/>
    </row>
    <row r="68" spans="4:9" ht="15">
      <c r="D68" s="29"/>
      <c r="E68" s="29"/>
      <c r="F68" s="29"/>
      <c r="G68" s="29"/>
      <c r="H68" s="29"/>
      <c r="I68" s="29"/>
    </row>
    <row r="69" spans="4:9" ht="15">
      <c r="D69" s="29"/>
      <c r="E69" s="29"/>
      <c r="F69" s="29"/>
      <c r="G69" s="29"/>
      <c r="H69" s="29"/>
      <c r="I69" s="29"/>
    </row>
    <row r="70" spans="4:9" ht="15">
      <c r="D70" s="29"/>
      <c r="E70" s="29"/>
      <c r="F70" s="29"/>
      <c r="G70" s="29"/>
      <c r="H70" s="29"/>
      <c r="I70" s="29"/>
    </row>
    <row r="71" spans="4:9" ht="15">
      <c r="D71" s="29"/>
      <c r="E71" s="29"/>
      <c r="F71" s="29"/>
      <c r="G71" s="29"/>
      <c r="H71" s="29"/>
      <c r="I71" s="29"/>
    </row>
    <row r="72" spans="4:9" ht="15">
      <c r="D72" s="29"/>
      <c r="E72" s="29"/>
      <c r="F72" s="29"/>
      <c r="G72" s="29"/>
      <c r="H72" s="29"/>
      <c r="I72" s="29"/>
    </row>
    <row r="73" spans="4:9" ht="15">
      <c r="D73" s="29"/>
      <c r="E73" s="29"/>
      <c r="F73" s="29"/>
      <c r="G73" s="29"/>
      <c r="H73" s="29"/>
      <c r="I73" s="29"/>
    </row>
  </sheetData>
  <sheetProtection/>
  <mergeCells count="45">
    <mergeCell ref="A33:A34"/>
    <mergeCell ref="A37:B37"/>
    <mergeCell ref="A38:A39"/>
    <mergeCell ref="A27:B27"/>
    <mergeCell ref="A31:B31"/>
    <mergeCell ref="A32:B32"/>
    <mergeCell ref="A35:B35"/>
    <mergeCell ref="A14:B14"/>
    <mergeCell ref="A26:B26"/>
    <mergeCell ref="A28:B28"/>
    <mergeCell ref="A29:B29"/>
    <mergeCell ref="A20:B20"/>
    <mergeCell ref="A15:B15"/>
    <mergeCell ref="A22:B22"/>
    <mergeCell ref="A21:B21"/>
    <mergeCell ref="A23:A24"/>
    <mergeCell ref="A25:B25"/>
    <mergeCell ref="A8:I8"/>
    <mergeCell ref="A9:I9"/>
    <mergeCell ref="G11:H11"/>
    <mergeCell ref="I11:I12"/>
    <mergeCell ref="F11:F12"/>
    <mergeCell ref="A11:B13"/>
    <mergeCell ref="G14:I14"/>
    <mergeCell ref="D14:F14"/>
    <mergeCell ref="C11:C13"/>
    <mergeCell ref="D11:E11"/>
    <mergeCell ref="G4:I5"/>
    <mergeCell ref="G3:I3"/>
    <mergeCell ref="G6:I6"/>
    <mergeCell ref="A44:B44"/>
    <mergeCell ref="A30:B30"/>
    <mergeCell ref="A43:B43"/>
    <mergeCell ref="A16:B16"/>
    <mergeCell ref="A17:B17"/>
    <mergeCell ref="A18:B18"/>
    <mergeCell ref="A19:B19"/>
    <mergeCell ref="A50:B50"/>
    <mergeCell ref="A36:B36"/>
    <mergeCell ref="A42:B42"/>
    <mergeCell ref="A45:B45"/>
    <mergeCell ref="A49:B49"/>
    <mergeCell ref="A40:A41"/>
    <mergeCell ref="A46:A47"/>
    <mergeCell ref="A48:B48"/>
  </mergeCells>
  <printOptions horizontalCentered="1"/>
  <pageMargins left="0" right="0.11811023622047245" top="0.15748031496062992" bottom="0.5511811023622047" header="0.31496062992125984" footer="0.31496062992125984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SheetLayoutView="100" zoomScalePageLayoutView="0" workbookViewId="0" topLeftCell="A1">
      <selection activeCell="G12" sqref="G12:G17"/>
    </sheetView>
  </sheetViews>
  <sheetFormatPr defaultColWidth="9.00390625" defaultRowHeight="12.75"/>
  <cols>
    <col min="1" max="1" width="3.625" style="1" customWidth="1"/>
    <col min="2" max="2" width="15.25390625" style="1" customWidth="1"/>
    <col min="3" max="3" width="6.75390625" style="1" customWidth="1"/>
    <col min="4" max="4" width="9.375" style="1" customWidth="1"/>
    <col min="5" max="5" width="9.00390625" style="1" customWidth="1"/>
    <col min="6" max="6" width="10.875" style="1" customWidth="1"/>
    <col min="7" max="7" width="8.375" style="1" customWidth="1"/>
    <col min="8" max="8" width="5.25390625" style="1" customWidth="1"/>
    <col min="9" max="9" width="4.625" style="1" customWidth="1"/>
    <col min="10" max="10" width="14.00390625" style="1" customWidth="1"/>
    <col min="11" max="11" width="10.75390625" style="1" customWidth="1"/>
    <col min="12" max="12" width="9.25390625" style="1" customWidth="1"/>
    <col min="13" max="13" width="13.75390625" style="1" customWidth="1"/>
    <col min="14" max="14" width="9.125" style="5" hidden="1" customWidth="1"/>
    <col min="15" max="15" width="10.125" style="5" customWidth="1"/>
    <col min="16" max="16384" width="9.125" style="5" customWidth="1"/>
  </cols>
  <sheetData>
    <row r="1" spans="1:13" ht="18.75">
      <c r="A1" s="2"/>
      <c r="B1" s="2"/>
      <c r="C1" s="100" t="s">
        <v>79</v>
      </c>
      <c r="D1" s="100"/>
      <c r="E1" s="4"/>
      <c r="F1" s="2"/>
      <c r="G1" s="100" t="s">
        <v>181</v>
      </c>
      <c r="H1" s="100"/>
      <c r="I1" s="100"/>
      <c r="J1" s="100"/>
      <c r="K1" s="100"/>
      <c r="L1" s="100"/>
      <c r="M1" s="100"/>
    </row>
    <row r="2" spans="1:13" ht="18" customHeight="1">
      <c r="A2" s="2"/>
      <c r="B2" s="2"/>
      <c r="C2" s="100"/>
      <c r="D2" s="100"/>
      <c r="E2" s="4"/>
      <c r="F2" s="2"/>
      <c r="G2" s="97" t="s">
        <v>139</v>
      </c>
      <c r="H2" s="97"/>
      <c r="I2" s="97"/>
      <c r="J2" s="97"/>
      <c r="K2" s="97"/>
      <c r="L2" s="97"/>
      <c r="M2" s="97"/>
    </row>
    <row r="3" spans="1:13" ht="15" customHeight="1">
      <c r="A3" s="2"/>
      <c r="B3" s="2"/>
      <c r="C3" s="100"/>
      <c r="D3" s="100"/>
      <c r="E3" s="4"/>
      <c r="F3" s="2"/>
      <c r="G3" s="97" t="s">
        <v>138</v>
      </c>
      <c r="H3" s="97"/>
      <c r="I3" s="97"/>
      <c r="J3" s="97"/>
      <c r="K3" s="97"/>
      <c r="L3" s="97"/>
      <c r="M3" s="97"/>
    </row>
    <row r="4" spans="1:13" ht="15" customHeight="1">
      <c r="A4" s="2"/>
      <c r="B4" s="2"/>
      <c r="C4" s="10"/>
      <c r="D4" s="10"/>
      <c r="E4" s="4"/>
      <c r="F4" s="2"/>
      <c r="G4" s="97" t="s">
        <v>208</v>
      </c>
      <c r="H4" s="97"/>
      <c r="I4" s="97"/>
      <c r="J4" s="97"/>
      <c r="K4" s="97"/>
      <c r="L4" s="97"/>
      <c r="M4" s="97"/>
    </row>
    <row r="5" spans="1:13" ht="18.75">
      <c r="A5" s="2"/>
      <c r="B5" s="2"/>
      <c r="C5" s="100"/>
      <c r="D5" s="100"/>
      <c r="E5" s="4"/>
      <c r="F5" s="2"/>
      <c r="G5" s="32"/>
      <c r="H5" s="32"/>
      <c r="I5" s="32"/>
      <c r="J5" s="32"/>
      <c r="K5" s="32"/>
      <c r="L5" s="32"/>
      <c r="M5" s="32"/>
    </row>
    <row r="6" spans="1:13" ht="58.5" customHeight="1">
      <c r="A6" s="97" t="s">
        <v>82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8" spans="1:18" ht="102" customHeight="1">
      <c r="A8" s="91" t="s">
        <v>41</v>
      </c>
      <c r="B8" s="91" t="s">
        <v>80</v>
      </c>
      <c r="C8" s="71" t="s">
        <v>30</v>
      </c>
      <c r="D8" s="76" t="s">
        <v>83</v>
      </c>
      <c r="E8" s="76" t="s">
        <v>84</v>
      </c>
      <c r="F8" s="76" t="s">
        <v>178</v>
      </c>
      <c r="G8" s="76" t="s">
        <v>85</v>
      </c>
      <c r="H8" s="76" t="s">
        <v>86</v>
      </c>
      <c r="I8" s="76"/>
      <c r="J8" s="91" t="s">
        <v>33</v>
      </c>
      <c r="K8" s="91" t="s">
        <v>179</v>
      </c>
      <c r="L8" s="91" t="s">
        <v>140</v>
      </c>
      <c r="M8" s="76" t="s">
        <v>175</v>
      </c>
      <c r="N8" s="6"/>
      <c r="O8" s="76" t="s">
        <v>180</v>
      </c>
      <c r="P8" s="7"/>
      <c r="Q8" s="7"/>
      <c r="R8" s="7"/>
    </row>
    <row r="9" spans="1:18" ht="15">
      <c r="A9" s="70"/>
      <c r="B9" s="70"/>
      <c r="C9" s="72"/>
      <c r="D9" s="76"/>
      <c r="E9" s="76"/>
      <c r="F9" s="76"/>
      <c r="G9" s="76"/>
      <c r="H9" s="13" t="s">
        <v>87</v>
      </c>
      <c r="I9" s="13" t="s">
        <v>88</v>
      </c>
      <c r="J9" s="92"/>
      <c r="K9" s="92"/>
      <c r="L9" s="92"/>
      <c r="M9" s="76"/>
      <c r="N9" s="6"/>
      <c r="O9" s="92"/>
      <c r="P9" s="7"/>
      <c r="Q9" s="7"/>
      <c r="R9" s="7"/>
    </row>
    <row r="10" spans="1:15" ht="15">
      <c r="A10" s="92"/>
      <c r="B10" s="92"/>
      <c r="C10" s="73"/>
      <c r="D10" s="21" t="s">
        <v>29</v>
      </c>
      <c r="E10" s="21" t="s">
        <v>4</v>
      </c>
      <c r="F10" s="21" t="s">
        <v>29</v>
      </c>
      <c r="G10" s="21" t="s">
        <v>29</v>
      </c>
      <c r="H10" s="21" t="s">
        <v>4</v>
      </c>
      <c r="I10" s="21" t="s">
        <v>4</v>
      </c>
      <c r="J10" s="21" t="s">
        <v>4</v>
      </c>
      <c r="K10" s="21" t="s">
        <v>4</v>
      </c>
      <c r="L10" s="13" t="s">
        <v>89</v>
      </c>
      <c r="M10" s="14"/>
      <c r="O10" s="55"/>
    </row>
    <row r="11" spans="1:15" ht="0" customHeight="1" hidden="1">
      <c r="A11" s="71" t="s">
        <v>10</v>
      </c>
      <c r="B11" s="91" t="s">
        <v>81</v>
      </c>
      <c r="C11" s="21">
        <v>2011</v>
      </c>
      <c r="D11" s="18">
        <v>526.38</v>
      </c>
      <c r="E11" s="13">
        <v>1</v>
      </c>
      <c r="F11" s="17">
        <v>13906.44</v>
      </c>
      <c r="G11" s="17">
        <v>122.24</v>
      </c>
      <c r="H11" s="13">
        <v>12</v>
      </c>
      <c r="I11" s="13">
        <v>6</v>
      </c>
      <c r="J11" s="13">
        <v>75</v>
      </c>
      <c r="K11" s="52">
        <v>10.66</v>
      </c>
      <c r="L11" s="13">
        <v>35</v>
      </c>
      <c r="M11" s="13">
        <v>1.014</v>
      </c>
      <c r="O11" s="56">
        <v>0.161</v>
      </c>
    </row>
    <row r="12" spans="1:15" ht="15">
      <c r="A12" s="72"/>
      <c r="B12" s="70"/>
      <c r="C12" s="21">
        <v>2012</v>
      </c>
      <c r="D12" s="23">
        <v>649.64</v>
      </c>
      <c r="E12" s="13">
        <v>3</v>
      </c>
      <c r="F12" s="59">
        <v>4256.5</v>
      </c>
      <c r="G12" s="23">
        <v>32.145165</v>
      </c>
      <c r="H12" s="13">
        <v>12</v>
      </c>
      <c r="I12" s="13">
        <v>1</v>
      </c>
      <c r="J12" s="13">
        <v>75</v>
      </c>
      <c r="K12" s="64">
        <v>10.9</v>
      </c>
      <c r="L12" s="13">
        <v>35</v>
      </c>
      <c r="M12" s="50">
        <v>0.945</v>
      </c>
      <c r="O12" s="13">
        <v>1.0102</v>
      </c>
    </row>
    <row r="13" spans="1:15" ht="15">
      <c r="A13" s="72"/>
      <c r="B13" s="70"/>
      <c r="C13" s="21">
        <v>2013</v>
      </c>
      <c r="D13" s="23">
        <v>649.64</v>
      </c>
      <c r="E13" s="13">
        <v>3</v>
      </c>
      <c r="F13" s="59"/>
      <c r="G13" s="23">
        <v>33.252710050641845</v>
      </c>
      <c r="H13" s="13">
        <v>11</v>
      </c>
      <c r="I13" s="13">
        <v>1</v>
      </c>
      <c r="J13" s="13">
        <v>75</v>
      </c>
      <c r="K13" s="13">
        <v>11.32</v>
      </c>
      <c r="L13" s="13">
        <v>35</v>
      </c>
      <c r="M13" s="13">
        <v>0.9308</v>
      </c>
      <c r="O13" s="13">
        <v>1.0102</v>
      </c>
    </row>
    <row r="14" spans="1:15" ht="15">
      <c r="A14" s="72"/>
      <c r="B14" s="70"/>
      <c r="C14" s="21">
        <v>2014</v>
      </c>
      <c r="D14" s="23">
        <v>649.64</v>
      </c>
      <c r="E14" s="13">
        <v>3</v>
      </c>
      <c r="F14" s="59"/>
      <c r="G14" s="23">
        <v>35.545</v>
      </c>
      <c r="H14" s="13">
        <v>11</v>
      </c>
      <c r="I14" s="13">
        <v>1</v>
      </c>
      <c r="J14" s="13">
        <v>75</v>
      </c>
      <c r="K14" s="13" t="s">
        <v>177</v>
      </c>
      <c r="L14" s="13">
        <v>35</v>
      </c>
      <c r="M14" s="13">
        <v>0.9169</v>
      </c>
      <c r="O14" s="13">
        <v>1.0102</v>
      </c>
    </row>
    <row r="15" spans="1:15" ht="15">
      <c r="A15" s="72"/>
      <c r="B15" s="70"/>
      <c r="C15" s="21">
        <v>2015</v>
      </c>
      <c r="D15" s="23">
        <v>649.64</v>
      </c>
      <c r="E15" s="13">
        <v>3</v>
      </c>
      <c r="F15" s="59"/>
      <c r="G15" s="23">
        <v>37.494</v>
      </c>
      <c r="H15" s="13">
        <v>11</v>
      </c>
      <c r="I15" s="13">
        <v>1</v>
      </c>
      <c r="J15" s="13">
        <v>75</v>
      </c>
      <c r="K15" s="13" t="s">
        <v>177</v>
      </c>
      <c r="L15" s="13">
        <v>35</v>
      </c>
      <c r="M15" s="13">
        <v>0.9031</v>
      </c>
      <c r="O15" s="13">
        <v>1.0102</v>
      </c>
    </row>
    <row r="16" spans="1:15" ht="15">
      <c r="A16" s="72"/>
      <c r="B16" s="70"/>
      <c r="C16" s="21">
        <v>2016</v>
      </c>
      <c r="D16" s="23">
        <v>649.64</v>
      </c>
      <c r="E16" s="13">
        <v>3</v>
      </c>
      <c r="F16" s="60"/>
      <c r="G16" s="17">
        <v>41.821</v>
      </c>
      <c r="H16" s="13">
        <v>11</v>
      </c>
      <c r="I16" s="13">
        <v>1</v>
      </c>
      <c r="J16" s="13">
        <v>75</v>
      </c>
      <c r="K16" s="13" t="s">
        <v>177</v>
      </c>
      <c r="L16" s="13">
        <v>35</v>
      </c>
      <c r="M16" s="13">
        <v>0.8896</v>
      </c>
      <c r="O16" s="13">
        <v>1.0102</v>
      </c>
    </row>
    <row r="17" spans="1:15" ht="15">
      <c r="A17" s="73"/>
      <c r="B17" s="92"/>
      <c r="C17" s="21">
        <v>2017</v>
      </c>
      <c r="D17" s="23">
        <v>649.64</v>
      </c>
      <c r="E17" s="13">
        <v>3</v>
      </c>
      <c r="F17" s="60"/>
      <c r="G17" s="17">
        <v>45.404</v>
      </c>
      <c r="H17" s="13">
        <v>11</v>
      </c>
      <c r="I17" s="21">
        <v>11</v>
      </c>
      <c r="J17" s="13">
        <v>75</v>
      </c>
      <c r="K17" s="13" t="s">
        <v>177</v>
      </c>
      <c r="L17" s="13">
        <v>35</v>
      </c>
      <c r="M17" s="13">
        <v>0.8762</v>
      </c>
      <c r="O17" s="13">
        <v>1.0102</v>
      </c>
    </row>
  </sheetData>
  <sheetProtection/>
  <mergeCells count="24">
    <mergeCell ref="J8:J9"/>
    <mergeCell ref="K8:K9"/>
    <mergeCell ref="O8:O9"/>
    <mergeCell ref="A8:A10"/>
    <mergeCell ref="B8:B10"/>
    <mergeCell ref="E8:E9"/>
    <mergeCell ref="G2:M2"/>
    <mergeCell ref="G1:M1"/>
    <mergeCell ref="L8:L9"/>
    <mergeCell ref="F8:F9"/>
    <mergeCell ref="G8:G9"/>
    <mergeCell ref="M8:M9"/>
    <mergeCell ref="G4:M4"/>
    <mergeCell ref="G3:M3"/>
    <mergeCell ref="H8:I8"/>
    <mergeCell ref="A6:M6"/>
    <mergeCell ref="B11:B17"/>
    <mergeCell ref="A11:A17"/>
    <mergeCell ref="C1:D1"/>
    <mergeCell ref="C2:D2"/>
    <mergeCell ref="C3:D3"/>
    <mergeCell ref="C5:D5"/>
    <mergeCell ref="D8:D9"/>
    <mergeCell ref="C8:C10"/>
  </mergeCells>
  <printOptions horizontalCentered="1"/>
  <pageMargins left="0.35433070866141736" right="0.1968503937007874" top="0.7874015748031497" bottom="0.7874015748031497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3"/>
  <sheetViews>
    <sheetView zoomScale="75" zoomScaleNormal="75" zoomScalePageLayoutView="0" workbookViewId="0" topLeftCell="A1">
      <selection activeCell="D16" sqref="D16"/>
    </sheetView>
  </sheetViews>
  <sheetFormatPr defaultColWidth="8.875" defaultRowHeight="12.75"/>
  <cols>
    <col min="1" max="1" width="8.875" style="2" customWidth="1"/>
    <col min="2" max="2" width="8.875" style="20" customWidth="1"/>
    <col min="3" max="3" width="44.875" style="38" customWidth="1"/>
    <col min="4" max="4" width="16.00390625" style="20" customWidth="1"/>
    <col min="5" max="5" width="31.75390625" style="20" customWidth="1"/>
    <col min="6" max="6" width="10.625" style="2" customWidth="1"/>
    <col min="7" max="9" width="8.875" style="2" customWidth="1"/>
    <col min="10" max="10" width="13.00390625" style="2" bestFit="1" customWidth="1"/>
    <col min="11" max="16384" width="8.875" style="2" customWidth="1"/>
  </cols>
  <sheetData>
    <row r="1" ht="18.75">
      <c r="E1" s="33" t="s">
        <v>141</v>
      </c>
    </row>
    <row r="2" ht="18.75">
      <c r="E2" s="33" t="s">
        <v>142</v>
      </c>
    </row>
    <row r="3" ht="18.75">
      <c r="E3" s="33" t="s">
        <v>143</v>
      </c>
    </row>
    <row r="4" ht="18.75">
      <c r="E4" s="33" t="s">
        <v>209</v>
      </c>
    </row>
    <row r="5" spans="2:6" ht="18.75">
      <c r="B5" s="108"/>
      <c r="C5" s="108"/>
      <c r="D5" s="108"/>
      <c r="E5" s="108"/>
      <c r="F5" s="108"/>
    </row>
    <row r="6" spans="2:6" ht="18.75" customHeight="1">
      <c r="B6" s="111" t="s">
        <v>205</v>
      </c>
      <c r="C6" s="111"/>
      <c r="D6" s="111"/>
      <c r="E6" s="111"/>
      <c r="F6" s="111"/>
    </row>
    <row r="7" spans="2:6" ht="18.75">
      <c r="B7" s="111"/>
      <c r="C7" s="111"/>
      <c r="D7" s="111"/>
      <c r="E7" s="111"/>
      <c r="F7" s="111"/>
    </row>
    <row r="8" spans="2:6" ht="19.5" thickBot="1">
      <c r="B8" s="112"/>
      <c r="C8" s="112"/>
      <c r="D8" s="112"/>
      <c r="E8" s="112"/>
      <c r="F8" s="112"/>
    </row>
    <row r="9" spans="2:6" ht="30" customHeight="1">
      <c r="B9" s="118" t="s">
        <v>5</v>
      </c>
      <c r="C9" s="115" t="s">
        <v>6</v>
      </c>
      <c r="D9" s="113" t="s">
        <v>7</v>
      </c>
      <c r="E9" s="109" t="s">
        <v>8</v>
      </c>
      <c r="F9" s="110"/>
    </row>
    <row r="10" spans="2:6" ht="18.75">
      <c r="B10" s="119"/>
      <c r="C10" s="116"/>
      <c r="D10" s="72"/>
      <c r="E10" s="130" t="s">
        <v>9</v>
      </c>
      <c r="F10" s="131"/>
    </row>
    <row r="11" spans="2:8" ht="9" customHeight="1" thickBot="1">
      <c r="B11" s="120"/>
      <c r="C11" s="117"/>
      <c r="D11" s="114"/>
      <c r="E11" s="132"/>
      <c r="F11" s="133"/>
      <c r="G11" s="57"/>
      <c r="H11" s="57"/>
    </row>
    <row r="12" spans="2:8" ht="22.5" customHeight="1" thickBot="1">
      <c r="B12" s="67">
        <v>1</v>
      </c>
      <c r="C12" s="68">
        <v>2</v>
      </c>
      <c r="D12" s="69">
        <v>3</v>
      </c>
      <c r="E12" s="124">
        <v>4</v>
      </c>
      <c r="F12" s="125"/>
      <c r="G12" s="57"/>
      <c r="H12" s="57"/>
    </row>
    <row r="13" spans="2:10" ht="18.75">
      <c r="B13" s="126" t="s">
        <v>10</v>
      </c>
      <c r="C13" s="121" t="s">
        <v>35</v>
      </c>
      <c r="D13" s="65">
        <v>2012</v>
      </c>
      <c r="E13" s="106">
        <v>274365.45</v>
      </c>
      <c r="F13" s="107"/>
      <c r="G13" s="129"/>
      <c r="H13" s="129"/>
      <c r="J13" s="58"/>
    </row>
    <row r="14" spans="2:8" ht="18.75">
      <c r="B14" s="127"/>
      <c r="C14" s="122"/>
      <c r="D14" s="21">
        <v>2013</v>
      </c>
      <c r="E14" s="101">
        <v>291468.29</v>
      </c>
      <c r="F14" s="102"/>
      <c r="G14" s="57"/>
      <c r="H14" s="57"/>
    </row>
    <row r="15" spans="2:8" ht="19.5" thickBot="1">
      <c r="B15" s="128"/>
      <c r="C15" s="123"/>
      <c r="D15" s="66">
        <v>2014</v>
      </c>
      <c r="E15" s="103">
        <v>260918.17</v>
      </c>
      <c r="F15" s="104"/>
      <c r="G15" s="57"/>
      <c r="H15" s="57"/>
    </row>
    <row r="16" spans="2:6" ht="18.75">
      <c r="B16" s="126" t="s">
        <v>11</v>
      </c>
      <c r="C16" s="121" t="s">
        <v>3</v>
      </c>
      <c r="D16" s="65">
        <v>2012</v>
      </c>
      <c r="E16" s="106">
        <v>13720.66</v>
      </c>
      <c r="F16" s="107"/>
    </row>
    <row r="17" spans="2:6" ht="18.75">
      <c r="B17" s="127"/>
      <c r="C17" s="122"/>
      <c r="D17" s="21">
        <v>2013</v>
      </c>
      <c r="E17" s="101">
        <v>16716.06</v>
      </c>
      <c r="F17" s="102"/>
    </row>
    <row r="18" spans="2:6" ht="19.5" thickBot="1">
      <c r="B18" s="128"/>
      <c r="C18" s="123"/>
      <c r="D18" s="66">
        <v>2014</v>
      </c>
      <c r="E18" s="103">
        <v>13139.89</v>
      </c>
      <c r="F18" s="104"/>
    </row>
    <row r="19" spans="2:6" ht="18.75">
      <c r="B19" s="126" t="s">
        <v>12</v>
      </c>
      <c r="C19" s="121" t="s">
        <v>0</v>
      </c>
      <c r="D19" s="65">
        <v>2012</v>
      </c>
      <c r="E19" s="106">
        <v>5931.66</v>
      </c>
      <c r="F19" s="107"/>
    </row>
    <row r="20" spans="2:6" ht="18.75">
      <c r="B20" s="127"/>
      <c r="C20" s="122"/>
      <c r="D20" s="21">
        <v>2013</v>
      </c>
      <c r="E20" s="101">
        <v>6165.37</v>
      </c>
      <c r="F20" s="102"/>
    </row>
    <row r="21" spans="2:6" ht="19.5" thickBot="1">
      <c r="B21" s="128"/>
      <c r="C21" s="123"/>
      <c r="D21" s="66">
        <v>2014</v>
      </c>
      <c r="E21" s="103">
        <v>6427.11</v>
      </c>
      <c r="F21" s="104"/>
    </row>
    <row r="22" spans="2:6" ht="18.75">
      <c r="B22" s="126" t="s">
        <v>13</v>
      </c>
      <c r="C22" s="121" t="s">
        <v>1</v>
      </c>
      <c r="D22" s="65">
        <v>2012</v>
      </c>
      <c r="E22" s="106">
        <v>49539.42</v>
      </c>
      <c r="F22" s="107"/>
    </row>
    <row r="23" spans="2:6" ht="18.75">
      <c r="B23" s="127"/>
      <c r="C23" s="122"/>
      <c r="D23" s="21">
        <v>2013</v>
      </c>
      <c r="E23" s="101">
        <v>49370.84</v>
      </c>
      <c r="F23" s="102"/>
    </row>
    <row r="24" spans="2:6" ht="19.5" thickBot="1">
      <c r="B24" s="128"/>
      <c r="C24" s="123"/>
      <c r="D24" s="66">
        <v>2014</v>
      </c>
      <c r="E24" s="103">
        <v>50757</v>
      </c>
      <c r="F24" s="104"/>
    </row>
    <row r="25" spans="2:6" ht="18.75">
      <c r="B25" s="126" t="s">
        <v>14</v>
      </c>
      <c r="C25" s="121" t="s">
        <v>2</v>
      </c>
      <c r="D25" s="65">
        <v>2012</v>
      </c>
      <c r="E25" s="106">
        <v>3947.57</v>
      </c>
      <c r="F25" s="107"/>
    </row>
    <row r="26" spans="2:6" ht="18.75">
      <c r="B26" s="127"/>
      <c r="C26" s="122"/>
      <c r="D26" s="21">
        <v>2013</v>
      </c>
      <c r="E26" s="101">
        <v>3844.35</v>
      </c>
      <c r="F26" s="102"/>
    </row>
    <row r="27" spans="2:6" ht="19.5" thickBot="1">
      <c r="B27" s="128"/>
      <c r="C27" s="123"/>
      <c r="D27" s="66">
        <v>2014</v>
      </c>
      <c r="E27" s="103">
        <v>3999.69</v>
      </c>
      <c r="F27" s="104"/>
    </row>
    <row r="28" spans="2:6" ht="18.75">
      <c r="B28" s="126" t="s">
        <v>15</v>
      </c>
      <c r="C28" s="121" t="s">
        <v>39</v>
      </c>
      <c r="D28" s="65">
        <v>2012</v>
      </c>
      <c r="E28" s="106">
        <v>59474.07</v>
      </c>
      <c r="F28" s="107"/>
    </row>
    <row r="29" spans="2:6" ht="18.75">
      <c r="B29" s="127"/>
      <c r="C29" s="122"/>
      <c r="D29" s="21">
        <v>2013</v>
      </c>
      <c r="E29" s="101">
        <v>61579.15</v>
      </c>
      <c r="F29" s="102"/>
    </row>
    <row r="30" spans="2:6" ht="19.5" thickBot="1">
      <c r="B30" s="128"/>
      <c r="C30" s="123"/>
      <c r="D30" s="66">
        <v>2014</v>
      </c>
      <c r="E30" s="103">
        <v>62431.53</v>
      </c>
      <c r="F30" s="104"/>
    </row>
    <row r="31" spans="2:6" ht="18.75">
      <c r="B31" s="126" t="s">
        <v>16</v>
      </c>
      <c r="C31" s="121" t="s">
        <v>36</v>
      </c>
      <c r="D31" s="65">
        <v>2012</v>
      </c>
      <c r="E31" s="106">
        <v>60920.08</v>
      </c>
      <c r="F31" s="107"/>
    </row>
    <row r="32" spans="2:6" ht="18.75">
      <c r="B32" s="127"/>
      <c r="C32" s="122"/>
      <c r="D32" s="21">
        <v>2013</v>
      </c>
      <c r="E32" s="101">
        <v>66696.87</v>
      </c>
      <c r="F32" s="102"/>
    </row>
    <row r="33" spans="2:6" ht="19.5" thickBot="1">
      <c r="B33" s="128"/>
      <c r="C33" s="123"/>
      <c r="D33" s="66">
        <v>2014</v>
      </c>
      <c r="E33" s="103">
        <v>64251.18</v>
      </c>
      <c r="F33" s="104"/>
    </row>
    <row r="34" spans="2:6" ht="18.75">
      <c r="B34" s="126" t="s">
        <v>17</v>
      </c>
      <c r="C34" s="121" t="s">
        <v>37</v>
      </c>
      <c r="D34" s="65">
        <v>2012</v>
      </c>
      <c r="E34" s="106">
        <v>1556.66</v>
      </c>
      <c r="F34" s="107"/>
    </row>
    <row r="35" spans="2:6" ht="18.75">
      <c r="B35" s="127"/>
      <c r="C35" s="122"/>
      <c r="D35" s="21">
        <v>2013</v>
      </c>
      <c r="E35" s="101">
        <v>1942</v>
      </c>
      <c r="F35" s="102"/>
    </row>
    <row r="36" spans="2:6" ht="19.5" thickBot="1">
      <c r="B36" s="128"/>
      <c r="C36" s="123"/>
      <c r="D36" s="66">
        <v>2014</v>
      </c>
      <c r="E36" s="103">
        <v>2055.39</v>
      </c>
      <c r="F36" s="104"/>
    </row>
    <row r="37" spans="2:6" ht="18.75">
      <c r="B37" s="126" t="s">
        <v>18</v>
      </c>
      <c r="C37" s="121" t="s">
        <v>120</v>
      </c>
      <c r="D37" s="65">
        <v>2012</v>
      </c>
      <c r="E37" s="106">
        <v>34994.81</v>
      </c>
      <c r="F37" s="107"/>
    </row>
    <row r="38" spans="2:6" ht="18.75">
      <c r="B38" s="127"/>
      <c r="C38" s="122"/>
      <c r="D38" s="21">
        <v>2013</v>
      </c>
      <c r="E38" s="101">
        <f>10133.87+29599.56</f>
        <v>39733.43</v>
      </c>
      <c r="F38" s="102"/>
    </row>
    <row r="39" spans="2:6" ht="19.5" thickBot="1">
      <c r="B39" s="128"/>
      <c r="C39" s="123"/>
      <c r="D39" s="66">
        <v>2014</v>
      </c>
      <c r="E39" s="103">
        <v>36161.13</v>
      </c>
      <c r="F39" s="104"/>
    </row>
    <row r="40" spans="2:6" ht="18.75">
      <c r="B40" s="126" t="s">
        <v>19</v>
      </c>
      <c r="C40" s="121" t="s">
        <v>123</v>
      </c>
      <c r="D40" s="65">
        <v>2012</v>
      </c>
      <c r="E40" s="106">
        <v>2718.801</v>
      </c>
      <c r="F40" s="107"/>
    </row>
    <row r="41" spans="2:6" ht="18.75">
      <c r="B41" s="127"/>
      <c r="C41" s="122"/>
      <c r="D41" s="21">
        <v>2013</v>
      </c>
      <c r="E41" s="101">
        <v>2953.52</v>
      </c>
      <c r="F41" s="102"/>
    </row>
    <row r="42" spans="2:6" ht="19.5" thickBot="1">
      <c r="B42" s="128"/>
      <c r="C42" s="123"/>
      <c r="D42" s="66">
        <v>2014</v>
      </c>
      <c r="E42" s="103">
        <v>3062.99</v>
      </c>
      <c r="F42" s="104"/>
    </row>
    <row r="43" spans="2:6" ht="18.75">
      <c r="B43" s="126" t="s">
        <v>74</v>
      </c>
      <c r="C43" s="121" t="s">
        <v>124</v>
      </c>
      <c r="D43" s="65">
        <v>2012</v>
      </c>
      <c r="E43" s="106">
        <v>2186</v>
      </c>
      <c r="F43" s="107"/>
    </row>
    <row r="44" spans="2:6" ht="18.75">
      <c r="B44" s="127"/>
      <c r="C44" s="122"/>
      <c r="D44" s="21">
        <v>2013</v>
      </c>
      <c r="E44" s="101">
        <v>2042.05</v>
      </c>
      <c r="F44" s="102"/>
    </row>
    <row r="45" spans="2:6" ht="19.5" thickBot="1">
      <c r="B45" s="128"/>
      <c r="C45" s="123"/>
      <c r="D45" s="66">
        <v>2014</v>
      </c>
      <c r="E45" s="103">
        <v>2474.22</v>
      </c>
      <c r="F45" s="104"/>
    </row>
    <row r="46" spans="2:6" ht="18.75">
      <c r="B46" s="126" t="s">
        <v>20</v>
      </c>
      <c r="C46" s="121" t="s">
        <v>38</v>
      </c>
      <c r="D46" s="65">
        <v>2012</v>
      </c>
      <c r="E46" s="106">
        <v>207.94</v>
      </c>
      <c r="F46" s="107"/>
    </row>
    <row r="47" spans="2:6" ht="18.75">
      <c r="B47" s="127"/>
      <c r="C47" s="122"/>
      <c r="D47" s="21">
        <v>2013</v>
      </c>
      <c r="E47" s="101">
        <v>128.41</v>
      </c>
      <c r="F47" s="102"/>
    </row>
    <row r="48" spans="2:6" ht="19.5" thickBot="1">
      <c r="B48" s="128"/>
      <c r="C48" s="123"/>
      <c r="D48" s="66">
        <v>2014</v>
      </c>
      <c r="E48" s="103">
        <v>133.62</v>
      </c>
      <c r="F48" s="104"/>
    </row>
    <row r="49" spans="2:6" ht="18.75">
      <c r="B49" s="126" t="s">
        <v>21</v>
      </c>
      <c r="C49" s="121" t="s">
        <v>121</v>
      </c>
      <c r="D49" s="65">
        <v>2012</v>
      </c>
      <c r="E49" s="106">
        <v>2697.23</v>
      </c>
      <c r="F49" s="107"/>
    </row>
    <row r="50" spans="2:6" ht="18.75">
      <c r="B50" s="127"/>
      <c r="C50" s="122"/>
      <c r="D50" s="21">
        <v>2013</v>
      </c>
      <c r="E50" s="101">
        <v>2654.31</v>
      </c>
      <c r="F50" s="102"/>
    </row>
    <row r="51" spans="2:6" ht="19.5" thickBot="1">
      <c r="B51" s="128"/>
      <c r="C51" s="123"/>
      <c r="D51" s="66">
        <v>2014</v>
      </c>
      <c r="E51" s="103">
        <v>2713.21</v>
      </c>
      <c r="F51" s="104"/>
    </row>
    <row r="52" spans="2:6" ht="18.75">
      <c r="B52" s="126" t="s">
        <v>22</v>
      </c>
      <c r="C52" s="121" t="s">
        <v>122</v>
      </c>
      <c r="D52" s="65">
        <v>2012</v>
      </c>
      <c r="E52" s="106">
        <v>1226.3</v>
      </c>
      <c r="F52" s="107"/>
    </row>
    <row r="53" spans="2:6" ht="18.75">
      <c r="B53" s="127"/>
      <c r="C53" s="122"/>
      <c r="D53" s="21">
        <v>2013</v>
      </c>
      <c r="E53" s="101">
        <v>1257.93</v>
      </c>
      <c r="F53" s="102"/>
    </row>
    <row r="54" spans="2:6" ht="19.5" thickBot="1">
      <c r="B54" s="128"/>
      <c r="C54" s="123"/>
      <c r="D54" s="66">
        <v>2014</v>
      </c>
      <c r="E54" s="103">
        <v>1308.44</v>
      </c>
      <c r="F54" s="104"/>
    </row>
    <row r="55" spans="2:6" ht="18.75">
      <c r="B55" s="126" t="s">
        <v>23</v>
      </c>
      <c r="C55" s="121" t="s">
        <v>126</v>
      </c>
      <c r="D55" s="65">
        <v>2012</v>
      </c>
      <c r="E55" s="106">
        <v>7669.54</v>
      </c>
      <c r="F55" s="107"/>
    </row>
    <row r="56" spans="2:6" ht="18.75">
      <c r="B56" s="127"/>
      <c r="C56" s="122"/>
      <c r="D56" s="21">
        <v>2013</v>
      </c>
      <c r="E56" s="101">
        <v>7628.85</v>
      </c>
      <c r="F56" s="102"/>
    </row>
    <row r="57" spans="2:6" ht="19.5" thickBot="1">
      <c r="B57" s="128"/>
      <c r="C57" s="123"/>
      <c r="D57" s="66">
        <v>2014</v>
      </c>
      <c r="E57" s="103">
        <v>7778.33</v>
      </c>
      <c r="F57" s="104"/>
    </row>
    <row r="58" spans="2:6" ht="18.75">
      <c r="B58" s="126" t="s">
        <v>24</v>
      </c>
      <c r="C58" s="121" t="s">
        <v>127</v>
      </c>
      <c r="D58" s="65">
        <v>2012</v>
      </c>
      <c r="E58" s="106">
        <v>1353.05</v>
      </c>
      <c r="F58" s="107"/>
    </row>
    <row r="59" spans="2:6" ht="18.75">
      <c r="B59" s="127"/>
      <c r="C59" s="122"/>
      <c r="D59" s="21">
        <v>2013</v>
      </c>
      <c r="E59" s="101">
        <v>1059.2</v>
      </c>
      <c r="F59" s="102"/>
    </row>
    <row r="60" spans="2:6" ht="19.5" thickBot="1">
      <c r="B60" s="128"/>
      <c r="C60" s="123"/>
      <c r="D60" s="66">
        <v>2014</v>
      </c>
      <c r="E60" s="103">
        <v>1350.35</v>
      </c>
      <c r="F60" s="104"/>
    </row>
    <row r="61" spans="2:6" ht="18.75">
      <c r="B61" s="126" t="s">
        <v>25</v>
      </c>
      <c r="C61" s="121" t="s">
        <v>128</v>
      </c>
      <c r="D61" s="65">
        <v>2012</v>
      </c>
      <c r="E61" s="106">
        <v>1081</v>
      </c>
      <c r="F61" s="107"/>
    </row>
    <row r="62" spans="2:6" ht="18.75">
      <c r="B62" s="127"/>
      <c r="C62" s="122"/>
      <c r="D62" s="21">
        <v>2013</v>
      </c>
      <c r="E62" s="101">
        <v>1070.62</v>
      </c>
      <c r="F62" s="102"/>
    </row>
    <row r="63" spans="2:6" ht="19.5" thickBot="1">
      <c r="B63" s="128"/>
      <c r="C63" s="123"/>
      <c r="D63" s="66">
        <v>2014</v>
      </c>
      <c r="E63" s="103">
        <v>1094.48</v>
      </c>
      <c r="F63" s="104"/>
    </row>
    <row r="64" spans="2:6" ht="18.75">
      <c r="B64" s="126" t="s">
        <v>26</v>
      </c>
      <c r="C64" s="121" t="s">
        <v>129</v>
      </c>
      <c r="D64" s="65">
        <v>2012</v>
      </c>
      <c r="E64" s="106">
        <v>365.37</v>
      </c>
      <c r="F64" s="107"/>
    </row>
    <row r="65" spans="2:6" ht="18.75">
      <c r="B65" s="127"/>
      <c r="C65" s="122"/>
      <c r="D65" s="21">
        <v>2013</v>
      </c>
      <c r="E65" s="101">
        <v>483.1</v>
      </c>
      <c r="F65" s="102"/>
    </row>
    <row r="66" spans="2:6" ht="18.75" customHeight="1" thickBot="1">
      <c r="B66" s="128"/>
      <c r="C66" s="123"/>
      <c r="D66" s="66">
        <v>2014</v>
      </c>
      <c r="E66" s="103">
        <v>122.18</v>
      </c>
      <c r="F66" s="104"/>
    </row>
    <row r="67" spans="2:6" ht="21" customHeight="1" hidden="1">
      <c r="B67" s="73" t="s">
        <v>27</v>
      </c>
      <c r="C67" s="134" t="s">
        <v>130</v>
      </c>
      <c r="D67" s="61">
        <v>2011</v>
      </c>
      <c r="E67" s="105"/>
      <c r="F67" s="105"/>
    </row>
    <row r="68" spans="2:6" ht="17.25" customHeight="1">
      <c r="B68" s="130"/>
      <c r="C68" s="122"/>
      <c r="D68" s="12">
        <v>2012</v>
      </c>
      <c r="E68" s="101">
        <v>1662635.5</v>
      </c>
      <c r="F68" s="101"/>
    </row>
    <row r="69" spans="2:6" ht="18.75">
      <c r="B69" s="130"/>
      <c r="C69" s="122"/>
      <c r="D69" s="21">
        <v>2013</v>
      </c>
      <c r="E69" s="101">
        <v>1777265.3</v>
      </c>
      <c r="F69" s="101"/>
    </row>
    <row r="70" spans="2:6" ht="18.75">
      <c r="B70" s="130"/>
      <c r="C70" s="122"/>
      <c r="D70" s="21">
        <v>2014</v>
      </c>
      <c r="E70" s="101">
        <v>1874721.2</v>
      </c>
      <c r="F70" s="101"/>
    </row>
    <row r="71" spans="2:6" ht="18.75">
      <c r="B71" s="130"/>
      <c r="C71" s="122"/>
      <c r="D71" s="21">
        <v>2015</v>
      </c>
      <c r="E71" s="101">
        <v>2091081.8</v>
      </c>
      <c r="F71" s="101"/>
    </row>
    <row r="72" spans="2:6" ht="18.75">
      <c r="B72" s="130"/>
      <c r="C72" s="122"/>
      <c r="D72" s="21">
        <v>2016</v>
      </c>
      <c r="E72" s="135">
        <v>2270244.9</v>
      </c>
      <c r="F72" s="136"/>
    </row>
    <row r="73" spans="2:6" ht="18.75">
      <c r="B73" s="130"/>
      <c r="C73" s="122"/>
      <c r="D73" s="21">
        <v>2017</v>
      </c>
      <c r="E73" s="135">
        <v>2637292</v>
      </c>
      <c r="F73" s="136"/>
    </row>
  </sheetData>
  <sheetProtection/>
  <mergeCells count="109">
    <mergeCell ref="E73:F73"/>
    <mergeCell ref="E71:F71"/>
    <mergeCell ref="B64:B66"/>
    <mergeCell ref="C64:C66"/>
    <mergeCell ref="E69:F69"/>
    <mergeCell ref="E68:F68"/>
    <mergeCell ref="E70:F70"/>
    <mergeCell ref="B61:B63"/>
    <mergeCell ref="C61:C63"/>
    <mergeCell ref="E56:F56"/>
    <mergeCell ref="B67:B73"/>
    <mergeCell ref="C67:C73"/>
    <mergeCell ref="B55:B57"/>
    <mergeCell ref="C55:C57"/>
    <mergeCell ref="B58:B60"/>
    <mergeCell ref="C58:C60"/>
    <mergeCell ref="E72:F72"/>
    <mergeCell ref="G13:H13"/>
    <mergeCell ref="E10:F11"/>
    <mergeCell ref="B49:B51"/>
    <mergeCell ref="C49:C51"/>
    <mergeCell ref="B37:B39"/>
    <mergeCell ref="C37:C39"/>
    <mergeCell ref="B40:B42"/>
    <mergeCell ref="C40:C42"/>
    <mergeCell ref="B31:B33"/>
    <mergeCell ref="C31:C33"/>
    <mergeCell ref="C25:C27"/>
    <mergeCell ref="B28:B30"/>
    <mergeCell ref="C28:C30"/>
    <mergeCell ref="B52:B54"/>
    <mergeCell ref="C52:C54"/>
    <mergeCell ref="B43:B45"/>
    <mergeCell ref="C43:C45"/>
    <mergeCell ref="B46:B48"/>
    <mergeCell ref="C46:C48"/>
    <mergeCell ref="B16:B18"/>
    <mergeCell ref="C16:C18"/>
    <mergeCell ref="B13:B15"/>
    <mergeCell ref="B34:B36"/>
    <mergeCell ref="C34:C36"/>
    <mergeCell ref="B19:B21"/>
    <mergeCell ref="C19:C21"/>
    <mergeCell ref="B22:B24"/>
    <mergeCell ref="C22:C24"/>
    <mergeCell ref="B25:B27"/>
    <mergeCell ref="D9:D11"/>
    <mergeCell ref="C9:C11"/>
    <mergeCell ref="B9:B11"/>
    <mergeCell ref="E13:F13"/>
    <mergeCell ref="C13:C15"/>
    <mergeCell ref="E12:F12"/>
    <mergeCell ref="E20:F20"/>
    <mergeCell ref="E21:F21"/>
    <mergeCell ref="E14:F14"/>
    <mergeCell ref="E15:F15"/>
    <mergeCell ref="E16:F16"/>
    <mergeCell ref="E17:F17"/>
    <mergeCell ref="E18:F18"/>
    <mergeCell ref="E19:F19"/>
    <mergeCell ref="E38:F38"/>
    <mergeCell ref="E39:F39"/>
    <mergeCell ref="E62:F62"/>
    <mergeCell ref="E57:F57"/>
    <mergeCell ref="E40:F40"/>
    <mergeCell ref="E59:F59"/>
    <mergeCell ref="E51:F51"/>
    <mergeCell ref="E41:F41"/>
    <mergeCell ref="E47:F47"/>
    <mergeCell ref="E60:F60"/>
    <mergeCell ref="B5:F5"/>
    <mergeCell ref="E35:F35"/>
    <mergeCell ref="E9:F9"/>
    <mergeCell ref="B6:F7"/>
    <mergeCell ref="B8:F8"/>
    <mergeCell ref="E22:F22"/>
    <mergeCell ref="E23:F23"/>
    <mergeCell ref="E27:F27"/>
    <mergeCell ref="E31:F31"/>
    <mergeCell ref="E32:F32"/>
    <mergeCell ref="E25:F25"/>
    <mergeCell ref="E26:F26"/>
    <mergeCell ref="E55:F55"/>
    <mergeCell ref="E48:F48"/>
    <mergeCell ref="E49:F49"/>
    <mergeCell ref="E50:F50"/>
    <mergeCell ref="E52:F52"/>
    <mergeCell ref="E45:F45"/>
    <mergeCell ref="E46:F46"/>
    <mergeCell ref="E37:F37"/>
    <mergeCell ref="E24:F24"/>
    <mergeCell ref="E28:F28"/>
    <mergeCell ref="E29:F29"/>
    <mergeCell ref="E44:F44"/>
    <mergeCell ref="E36:F36"/>
    <mergeCell ref="E30:F30"/>
    <mergeCell ref="E43:F43"/>
    <mergeCell ref="E42:F42"/>
    <mergeCell ref="E33:F33"/>
    <mergeCell ref="E34:F34"/>
    <mergeCell ref="E53:F53"/>
    <mergeCell ref="E54:F54"/>
    <mergeCell ref="E67:F67"/>
    <mergeCell ref="E66:F66"/>
    <mergeCell ref="E61:F61"/>
    <mergeCell ref="E65:F65"/>
    <mergeCell ref="E64:F64"/>
    <mergeCell ref="E63:F63"/>
    <mergeCell ref="E58:F58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7" r:id="rId1"/>
  <rowBreaks count="1" manualBreakCount="1">
    <brk id="51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7"/>
  <sheetViews>
    <sheetView zoomScale="75" zoomScaleNormal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2" sqref="E12"/>
    </sheetView>
  </sheetViews>
  <sheetFormatPr defaultColWidth="9.00390625" defaultRowHeight="12.75"/>
  <cols>
    <col min="2" max="2" width="9.125" style="20" customWidth="1"/>
    <col min="3" max="3" width="36.00390625" style="20" customWidth="1"/>
    <col min="4" max="4" width="17.625" style="20" customWidth="1"/>
    <col min="5" max="5" width="16.875" style="20" customWidth="1"/>
    <col min="6" max="6" width="17.00390625" style="20" customWidth="1"/>
    <col min="7" max="7" width="24.25390625" style="20" customWidth="1"/>
    <col min="8" max="8" width="41.125" style="20" customWidth="1"/>
    <col min="9" max="9" width="15.00390625" style="0" customWidth="1"/>
    <col min="10" max="10" width="13.125" style="0" customWidth="1"/>
    <col min="11" max="11" width="16.125" style="0" customWidth="1"/>
  </cols>
  <sheetData>
    <row r="1" spans="2:8" ht="15">
      <c r="B1" s="25"/>
      <c r="C1" s="25"/>
      <c r="D1" s="25"/>
      <c r="E1" s="25"/>
      <c r="F1" s="25"/>
      <c r="G1" s="25"/>
      <c r="H1" s="25"/>
    </row>
    <row r="2" spans="2:9" ht="81" customHeight="1">
      <c r="B2" s="9"/>
      <c r="C2" s="9"/>
      <c r="D2" s="9"/>
      <c r="E2" s="9"/>
      <c r="F2" s="9"/>
      <c r="H2" s="97" t="s">
        <v>210</v>
      </c>
      <c r="I2" s="97"/>
    </row>
    <row r="3" spans="2:8" ht="11.25" customHeight="1">
      <c r="B3" s="9"/>
      <c r="C3" s="9"/>
      <c r="D3" s="9"/>
      <c r="E3" s="9"/>
      <c r="F3" s="9"/>
      <c r="G3" s="9"/>
      <c r="H3" s="9"/>
    </row>
    <row r="4" spans="2:8" ht="0" customHeight="1" hidden="1">
      <c r="B4" s="9"/>
      <c r="C4" s="9"/>
      <c r="D4" s="9"/>
      <c r="E4" s="9"/>
      <c r="F4" s="9"/>
      <c r="G4" s="9"/>
      <c r="H4" s="9"/>
    </row>
    <row r="5" spans="2:11" ht="12.75" customHeight="1">
      <c r="B5" s="97" t="s">
        <v>173</v>
      </c>
      <c r="C5" s="97"/>
      <c r="D5" s="97"/>
      <c r="E5" s="97"/>
      <c r="F5" s="97"/>
      <c r="G5" s="97"/>
      <c r="H5" s="97"/>
      <c r="I5" s="97"/>
      <c r="J5" s="97"/>
      <c r="K5" s="97"/>
    </row>
    <row r="6" spans="2:11" ht="12.75" customHeight="1"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2:11" ht="12.75" customHeight="1"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2:11" ht="12.75" customHeight="1"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2:11" ht="3" customHeight="1"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2:8" ht="15">
      <c r="B10" s="25"/>
      <c r="C10" s="25"/>
      <c r="D10" s="25"/>
      <c r="E10" s="25"/>
      <c r="F10" s="25"/>
      <c r="G10" s="25"/>
      <c r="H10" s="25"/>
    </row>
    <row r="11" spans="2:11" ht="105">
      <c r="B11" s="40" t="s">
        <v>5</v>
      </c>
      <c r="C11" s="12" t="s">
        <v>28</v>
      </c>
      <c r="D11" s="12" t="s">
        <v>30</v>
      </c>
      <c r="E11" s="12" t="s">
        <v>31</v>
      </c>
      <c r="F11" s="12" t="s">
        <v>32</v>
      </c>
      <c r="G11" s="12" t="s">
        <v>33</v>
      </c>
      <c r="H11" s="12" t="s">
        <v>34</v>
      </c>
      <c r="I11" s="12" t="s">
        <v>174</v>
      </c>
      <c r="J11" s="76" t="s">
        <v>175</v>
      </c>
      <c r="K11" s="76" t="s">
        <v>176</v>
      </c>
    </row>
    <row r="12" spans="2:11" ht="16.5" customHeight="1">
      <c r="B12" s="12"/>
      <c r="C12" s="12"/>
      <c r="D12" s="12"/>
      <c r="E12" s="12" t="s">
        <v>29</v>
      </c>
      <c r="F12" s="12" t="s">
        <v>4</v>
      </c>
      <c r="G12" s="12" t="s">
        <v>4</v>
      </c>
      <c r="H12" s="12" t="s">
        <v>4</v>
      </c>
      <c r="I12" s="12" t="s">
        <v>4</v>
      </c>
      <c r="J12" s="76"/>
      <c r="K12" s="76"/>
    </row>
    <row r="13" spans="2:11" ht="0.7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.75" customHeight="1">
      <c r="B14" s="76" t="s">
        <v>10</v>
      </c>
      <c r="C14" s="137" t="s">
        <v>35</v>
      </c>
      <c r="D14" s="12">
        <v>2012</v>
      </c>
      <c r="E14" s="27">
        <v>143.30784</v>
      </c>
      <c r="F14" s="12">
        <v>1</v>
      </c>
      <c r="G14" s="39">
        <v>0.75</v>
      </c>
      <c r="H14" s="12">
        <v>1</v>
      </c>
      <c r="I14" s="13">
        <v>12.55</v>
      </c>
      <c r="J14" s="50">
        <v>0.1241</v>
      </c>
      <c r="K14" s="16">
        <v>1.01</v>
      </c>
    </row>
    <row r="15" spans="2:11" ht="15">
      <c r="B15" s="76"/>
      <c r="C15" s="137"/>
      <c r="D15" s="12">
        <v>2013</v>
      </c>
      <c r="E15" s="27">
        <v>143.30784</v>
      </c>
      <c r="F15" s="12">
        <v>1</v>
      </c>
      <c r="G15" s="39">
        <v>0.75</v>
      </c>
      <c r="H15" s="12">
        <v>2</v>
      </c>
      <c r="I15" s="13">
        <v>12.86</v>
      </c>
      <c r="J15" s="50">
        <v>0.1223</v>
      </c>
      <c r="K15" s="16">
        <v>1.01</v>
      </c>
    </row>
    <row r="16" spans="2:11" ht="15">
      <c r="B16" s="76"/>
      <c r="C16" s="137"/>
      <c r="D16" s="12">
        <v>2014</v>
      </c>
      <c r="E16" s="27">
        <v>143.30784</v>
      </c>
      <c r="F16" s="12">
        <v>1</v>
      </c>
      <c r="G16" s="39">
        <v>0.75</v>
      </c>
      <c r="H16" s="12">
        <v>2</v>
      </c>
      <c r="I16" s="13" t="s">
        <v>177</v>
      </c>
      <c r="J16" s="50">
        <v>0.1205</v>
      </c>
      <c r="K16" s="16">
        <v>1.01</v>
      </c>
    </row>
    <row r="17" spans="2:11" ht="15">
      <c r="B17" s="76" t="s">
        <v>11</v>
      </c>
      <c r="C17" s="137" t="s">
        <v>3</v>
      </c>
      <c r="D17" s="12">
        <v>2012</v>
      </c>
      <c r="E17" s="27">
        <v>8.36396</v>
      </c>
      <c r="F17" s="12">
        <v>1</v>
      </c>
      <c r="G17" s="39">
        <v>0.75</v>
      </c>
      <c r="H17" s="12">
        <v>1</v>
      </c>
      <c r="I17" s="36">
        <v>6.27</v>
      </c>
      <c r="J17" s="50">
        <v>0.1082</v>
      </c>
      <c r="K17" s="16">
        <v>1.01</v>
      </c>
    </row>
    <row r="18" spans="2:11" ht="15">
      <c r="B18" s="76"/>
      <c r="C18" s="137"/>
      <c r="D18" s="12">
        <v>2013</v>
      </c>
      <c r="E18" s="27">
        <v>8.36396</v>
      </c>
      <c r="F18" s="12">
        <v>1</v>
      </c>
      <c r="G18" s="39">
        <v>0.75</v>
      </c>
      <c r="H18" s="12">
        <v>2</v>
      </c>
      <c r="I18" s="13">
        <v>4.32</v>
      </c>
      <c r="J18" s="50">
        <v>0.1065</v>
      </c>
      <c r="K18" s="16">
        <v>1.01</v>
      </c>
    </row>
    <row r="19" spans="2:11" ht="15">
      <c r="B19" s="76"/>
      <c r="C19" s="137"/>
      <c r="D19" s="12">
        <v>2014</v>
      </c>
      <c r="E19" s="27">
        <v>8.36396</v>
      </c>
      <c r="F19" s="12">
        <v>1</v>
      </c>
      <c r="G19" s="39">
        <v>0.75</v>
      </c>
      <c r="H19" s="12">
        <v>2</v>
      </c>
      <c r="I19" s="13" t="s">
        <v>177</v>
      </c>
      <c r="J19" s="50">
        <v>0.1049</v>
      </c>
      <c r="K19" s="16">
        <v>1.01</v>
      </c>
    </row>
    <row r="20" spans="2:11" ht="15" customHeight="1">
      <c r="B20" s="76" t="s">
        <v>12</v>
      </c>
      <c r="C20" s="137" t="s">
        <v>0</v>
      </c>
      <c r="D20" s="12">
        <v>2012</v>
      </c>
      <c r="E20" s="27">
        <v>2.51101</v>
      </c>
      <c r="F20" s="12">
        <v>1</v>
      </c>
      <c r="G20" s="39">
        <v>0.75</v>
      </c>
      <c r="H20" s="12">
        <v>1</v>
      </c>
      <c r="I20" s="13">
        <v>2.51</v>
      </c>
      <c r="J20" s="50">
        <v>0.6601</v>
      </c>
      <c r="K20" s="16">
        <v>1.01</v>
      </c>
    </row>
    <row r="21" spans="2:11" ht="15">
      <c r="B21" s="76"/>
      <c r="C21" s="137"/>
      <c r="D21" s="12">
        <v>2013</v>
      </c>
      <c r="E21" s="27">
        <v>2.51101</v>
      </c>
      <c r="F21" s="12">
        <v>1</v>
      </c>
      <c r="G21" s="39">
        <v>0.75</v>
      </c>
      <c r="H21" s="12">
        <v>2</v>
      </c>
      <c r="I21" s="13">
        <v>3.86</v>
      </c>
      <c r="J21" s="50">
        <v>0.6502</v>
      </c>
      <c r="K21" s="16">
        <v>1.01</v>
      </c>
    </row>
    <row r="22" spans="2:11" ht="15">
      <c r="B22" s="76"/>
      <c r="C22" s="137"/>
      <c r="D22" s="12">
        <v>2014</v>
      </c>
      <c r="E22" s="27">
        <v>2.51101</v>
      </c>
      <c r="F22" s="12">
        <v>1</v>
      </c>
      <c r="G22" s="39">
        <v>0.75</v>
      </c>
      <c r="H22" s="12">
        <v>2</v>
      </c>
      <c r="I22" s="13" t="s">
        <v>177</v>
      </c>
      <c r="J22" s="50">
        <v>0.6404</v>
      </c>
      <c r="K22" s="16">
        <v>1.01</v>
      </c>
    </row>
    <row r="23" spans="2:11" ht="15">
      <c r="B23" s="76" t="s">
        <v>13</v>
      </c>
      <c r="C23" s="137" t="s">
        <v>1</v>
      </c>
      <c r="D23" s="12">
        <v>2012</v>
      </c>
      <c r="E23" s="27">
        <v>36.31992</v>
      </c>
      <c r="F23" s="12">
        <v>1</v>
      </c>
      <c r="G23" s="39">
        <v>0.75</v>
      </c>
      <c r="H23" s="12">
        <v>1</v>
      </c>
      <c r="I23" s="35">
        <v>12.795</v>
      </c>
      <c r="J23" s="50">
        <v>1.0537</v>
      </c>
      <c r="K23" s="16">
        <v>1.01</v>
      </c>
    </row>
    <row r="24" spans="2:11" ht="15">
      <c r="B24" s="76"/>
      <c r="C24" s="137"/>
      <c r="D24" s="12">
        <v>2013</v>
      </c>
      <c r="E24" s="27">
        <v>36.31992</v>
      </c>
      <c r="F24" s="12">
        <v>1</v>
      </c>
      <c r="G24" s="39">
        <v>0.75</v>
      </c>
      <c r="H24" s="12">
        <v>2</v>
      </c>
      <c r="I24" s="13">
        <v>12.79</v>
      </c>
      <c r="J24" s="50">
        <v>1.0379</v>
      </c>
      <c r="K24" s="16">
        <v>1.01</v>
      </c>
    </row>
    <row r="25" spans="2:11" ht="15">
      <c r="B25" s="76"/>
      <c r="C25" s="137"/>
      <c r="D25" s="12">
        <v>2014</v>
      </c>
      <c r="E25" s="27">
        <v>36.31992</v>
      </c>
      <c r="F25" s="12">
        <v>1</v>
      </c>
      <c r="G25" s="39">
        <v>0.75</v>
      </c>
      <c r="H25" s="12">
        <v>2</v>
      </c>
      <c r="I25" s="13" t="s">
        <v>177</v>
      </c>
      <c r="J25" s="50">
        <v>1.0223</v>
      </c>
      <c r="K25" s="16">
        <v>1.01</v>
      </c>
    </row>
    <row r="26" spans="2:11" ht="15">
      <c r="B26" s="76" t="s">
        <v>14</v>
      </c>
      <c r="C26" s="137" t="s">
        <v>2</v>
      </c>
      <c r="D26" s="12">
        <v>2012</v>
      </c>
      <c r="E26" s="27">
        <v>2.40629</v>
      </c>
      <c r="F26" s="12">
        <v>1</v>
      </c>
      <c r="G26" s="39">
        <v>0.75</v>
      </c>
      <c r="H26" s="12">
        <v>1</v>
      </c>
      <c r="I26" s="35">
        <v>4.6447</v>
      </c>
      <c r="J26" s="50">
        <v>0.0376</v>
      </c>
      <c r="K26" s="16">
        <v>1.01</v>
      </c>
    </row>
    <row r="27" spans="2:11" ht="15">
      <c r="B27" s="76"/>
      <c r="C27" s="137"/>
      <c r="D27" s="12">
        <v>2013</v>
      </c>
      <c r="E27" s="27">
        <v>2.40629</v>
      </c>
      <c r="F27" s="12">
        <v>1</v>
      </c>
      <c r="G27" s="39">
        <v>0.75</v>
      </c>
      <c r="H27" s="12">
        <v>2</v>
      </c>
      <c r="I27" s="13">
        <v>4.44</v>
      </c>
      <c r="J27" s="50">
        <v>0.037</v>
      </c>
      <c r="K27" s="16">
        <v>1.01</v>
      </c>
    </row>
    <row r="28" spans="2:11" ht="15">
      <c r="B28" s="76"/>
      <c r="C28" s="137"/>
      <c r="D28" s="12">
        <v>2014</v>
      </c>
      <c r="E28" s="27">
        <v>2.40629</v>
      </c>
      <c r="F28" s="12">
        <v>1</v>
      </c>
      <c r="G28" s="39">
        <v>0.75</v>
      </c>
      <c r="H28" s="12">
        <v>2</v>
      </c>
      <c r="I28" s="13" t="s">
        <v>177</v>
      </c>
      <c r="J28" s="50">
        <v>0.0364</v>
      </c>
      <c r="K28" s="16">
        <v>1.01</v>
      </c>
    </row>
    <row r="29" spans="2:11" ht="15">
      <c r="B29" s="76" t="s">
        <v>15</v>
      </c>
      <c r="C29" s="137" t="s">
        <v>39</v>
      </c>
      <c r="D29" s="12">
        <v>2012</v>
      </c>
      <c r="E29" s="27">
        <v>46.43248</v>
      </c>
      <c r="F29" s="12">
        <v>1</v>
      </c>
      <c r="G29" s="39">
        <v>0.75</v>
      </c>
      <c r="H29" s="12">
        <v>1</v>
      </c>
      <c r="I29" s="35">
        <v>13.8</v>
      </c>
      <c r="J29" s="50">
        <v>0.2703</v>
      </c>
      <c r="K29" s="16">
        <v>1.01</v>
      </c>
    </row>
    <row r="30" spans="2:11" ht="15">
      <c r="B30" s="76"/>
      <c r="C30" s="137"/>
      <c r="D30" s="12">
        <v>2013</v>
      </c>
      <c r="E30" s="27">
        <v>46.43248</v>
      </c>
      <c r="F30" s="12">
        <v>1</v>
      </c>
      <c r="G30" s="39">
        <v>0.75</v>
      </c>
      <c r="H30" s="12">
        <v>2</v>
      </c>
      <c r="I30" s="13">
        <v>14.05</v>
      </c>
      <c r="J30" s="50">
        <v>0.2662</v>
      </c>
      <c r="K30" s="16">
        <v>1.01</v>
      </c>
    </row>
    <row r="31" spans="2:11" ht="15">
      <c r="B31" s="76"/>
      <c r="C31" s="137"/>
      <c r="D31" s="12">
        <v>2014</v>
      </c>
      <c r="E31" s="27">
        <v>46.43248</v>
      </c>
      <c r="F31" s="12">
        <v>1</v>
      </c>
      <c r="G31" s="39">
        <v>0.75</v>
      </c>
      <c r="H31" s="12">
        <v>2</v>
      </c>
      <c r="I31" s="13" t="s">
        <v>177</v>
      </c>
      <c r="J31" s="50">
        <v>0.2623</v>
      </c>
      <c r="K31" s="16">
        <v>1.01</v>
      </c>
    </row>
    <row r="32" spans="2:11" ht="15.75" customHeight="1">
      <c r="B32" s="76" t="s">
        <v>16</v>
      </c>
      <c r="C32" s="76" t="s">
        <v>37</v>
      </c>
      <c r="D32" s="12">
        <v>2012</v>
      </c>
      <c r="E32" s="27">
        <v>0.30556</v>
      </c>
      <c r="F32" s="12">
        <v>1</v>
      </c>
      <c r="G32" s="39">
        <v>0.75</v>
      </c>
      <c r="H32" s="12">
        <v>1</v>
      </c>
      <c r="I32" s="13">
        <v>0.79</v>
      </c>
      <c r="J32" s="50">
        <v>56</v>
      </c>
      <c r="K32" s="16">
        <v>1.01</v>
      </c>
    </row>
    <row r="33" spans="2:11" ht="15" customHeight="1">
      <c r="B33" s="76"/>
      <c r="C33" s="76"/>
      <c r="D33" s="12">
        <v>2013</v>
      </c>
      <c r="E33" s="27">
        <v>0.30556</v>
      </c>
      <c r="F33" s="12">
        <v>1</v>
      </c>
      <c r="G33" s="39">
        <v>0.75</v>
      </c>
      <c r="H33" s="12">
        <v>2</v>
      </c>
      <c r="I33" s="13">
        <v>0.83</v>
      </c>
      <c r="J33" s="50">
        <v>55.16</v>
      </c>
      <c r="K33" s="16">
        <v>1.01</v>
      </c>
    </row>
    <row r="34" spans="2:11" ht="17.25" customHeight="1">
      <c r="B34" s="76"/>
      <c r="C34" s="76"/>
      <c r="D34" s="12">
        <v>2014</v>
      </c>
      <c r="E34" s="27">
        <v>0.30556</v>
      </c>
      <c r="F34" s="12">
        <v>1</v>
      </c>
      <c r="G34" s="39">
        <v>0.75</v>
      </c>
      <c r="H34" s="12">
        <v>2</v>
      </c>
      <c r="I34" s="51" t="s">
        <v>177</v>
      </c>
      <c r="J34" s="50">
        <v>54.3326</v>
      </c>
      <c r="K34" s="16">
        <v>1.01</v>
      </c>
    </row>
    <row r="35" spans="2:11" ht="15">
      <c r="B35" s="76" t="s">
        <v>17</v>
      </c>
      <c r="C35" s="76" t="s">
        <v>36</v>
      </c>
      <c r="D35" s="12">
        <v>2012</v>
      </c>
      <c r="E35" s="27">
        <v>46.48268</v>
      </c>
      <c r="F35" s="12">
        <v>1</v>
      </c>
      <c r="G35" s="39">
        <v>0.75</v>
      </c>
      <c r="H35" s="12">
        <v>1</v>
      </c>
      <c r="I35" s="13">
        <v>9.58</v>
      </c>
      <c r="J35" s="50">
        <v>0.0533</v>
      </c>
      <c r="K35" s="16">
        <v>1.01</v>
      </c>
    </row>
    <row r="36" spans="2:11" ht="15">
      <c r="B36" s="76"/>
      <c r="C36" s="76"/>
      <c r="D36" s="12">
        <v>2013</v>
      </c>
      <c r="E36" s="27">
        <v>46.48268</v>
      </c>
      <c r="F36" s="12">
        <v>1</v>
      </c>
      <c r="G36" s="39">
        <v>0.75</v>
      </c>
      <c r="H36" s="12">
        <v>2</v>
      </c>
      <c r="I36" s="13">
        <v>10.23</v>
      </c>
      <c r="J36" s="50">
        <v>0.0525</v>
      </c>
      <c r="K36" s="16">
        <v>1.01</v>
      </c>
    </row>
    <row r="37" spans="2:11" ht="15">
      <c r="B37" s="76"/>
      <c r="C37" s="76"/>
      <c r="D37" s="12">
        <v>2014</v>
      </c>
      <c r="E37" s="27">
        <v>46.48268</v>
      </c>
      <c r="F37" s="12">
        <v>1</v>
      </c>
      <c r="G37" s="39">
        <v>0.75</v>
      </c>
      <c r="H37" s="12">
        <v>2</v>
      </c>
      <c r="I37" s="13" t="s">
        <v>177</v>
      </c>
      <c r="J37" s="50">
        <v>0.0517</v>
      </c>
      <c r="K37" s="16">
        <v>1.01</v>
      </c>
    </row>
    <row r="38" spans="2:11" ht="15">
      <c r="B38" s="76" t="s">
        <v>18</v>
      </c>
      <c r="C38" s="76" t="s">
        <v>120</v>
      </c>
      <c r="D38" s="12">
        <v>2012</v>
      </c>
      <c r="E38" s="27">
        <v>30.12367</v>
      </c>
      <c r="F38" s="12">
        <v>1</v>
      </c>
      <c r="G38" s="39">
        <v>0.75</v>
      </c>
      <c r="H38" s="12">
        <v>1</v>
      </c>
      <c r="I38" s="52">
        <v>1.69</v>
      </c>
      <c r="J38" s="50">
        <v>0.1976</v>
      </c>
      <c r="K38" s="16">
        <v>1.01</v>
      </c>
    </row>
    <row r="39" spans="2:11" ht="15">
      <c r="B39" s="76"/>
      <c r="C39" s="76"/>
      <c r="D39" s="12">
        <v>2013</v>
      </c>
      <c r="E39" s="27">
        <v>30.12367</v>
      </c>
      <c r="F39" s="12">
        <v>1</v>
      </c>
      <c r="G39" s="39">
        <v>0.75</v>
      </c>
      <c r="H39" s="12">
        <v>2</v>
      </c>
      <c r="I39" s="13">
        <v>1.73</v>
      </c>
      <c r="J39" s="50">
        <v>0.1946</v>
      </c>
      <c r="K39" s="16">
        <v>1.01</v>
      </c>
    </row>
    <row r="40" spans="2:11" ht="18" customHeight="1">
      <c r="B40" s="76"/>
      <c r="C40" s="76"/>
      <c r="D40" s="12">
        <v>2014</v>
      </c>
      <c r="E40" s="27">
        <v>30.12367</v>
      </c>
      <c r="F40" s="12">
        <v>1</v>
      </c>
      <c r="G40" s="39">
        <v>0.75</v>
      </c>
      <c r="H40" s="12">
        <v>2</v>
      </c>
      <c r="I40" s="13" t="s">
        <v>177</v>
      </c>
      <c r="J40" s="50">
        <v>0.1917</v>
      </c>
      <c r="K40" s="16">
        <v>1.01</v>
      </c>
    </row>
    <row r="41" spans="2:11" ht="18" customHeight="1">
      <c r="B41" s="76" t="s">
        <v>19</v>
      </c>
      <c r="C41" s="76" t="s">
        <v>121</v>
      </c>
      <c r="D41" s="12">
        <v>2012</v>
      </c>
      <c r="E41" s="27">
        <v>1.86617</v>
      </c>
      <c r="F41" s="12">
        <v>1</v>
      </c>
      <c r="G41" s="39">
        <v>0.75</v>
      </c>
      <c r="H41" s="12">
        <v>1</v>
      </c>
      <c r="I41" s="13">
        <v>9.82</v>
      </c>
      <c r="J41" s="50">
        <v>0.0421</v>
      </c>
      <c r="K41" s="16">
        <v>1.01</v>
      </c>
    </row>
    <row r="42" spans="2:11" ht="15">
      <c r="B42" s="76"/>
      <c r="C42" s="76"/>
      <c r="D42" s="12">
        <v>2013</v>
      </c>
      <c r="E42" s="27">
        <v>1.86617</v>
      </c>
      <c r="F42" s="12">
        <v>1</v>
      </c>
      <c r="G42" s="39">
        <v>0.75</v>
      </c>
      <c r="H42" s="12">
        <v>2</v>
      </c>
      <c r="I42" s="13">
        <v>10.16</v>
      </c>
      <c r="J42" s="50">
        <v>0.0414</v>
      </c>
      <c r="K42" s="16">
        <v>1.01</v>
      </c>
    </row>
    <row r="43" spans="2:11" ht="15">
      <c r="B43" s="76"/>
      <c r="C43" s="76"/>
      <c r="D43" s="12">
        <v>2014</v>
      </c>
      <c r="E43" s="27">
        <v>1.86617</v>
      </c>
      <c r="F43" s="12">
        <v>1</v>
      </c>
      <c r="G43" s="39">
        <v>0.75</v>
      </c>
      <c r="H43" s="12">
        <v>2</v>
      </c>
      <c r="I43" s="13" t="s">
        <v>177</v>
      </c>
      <c r="J43" s="50">
        <v>0.0408</v>
      </c>
      <c r="K43" s="16">
        <v>1.01</v>
      </c>
    </row>
    <row r="44" spans="2:11" ht="15">
      <c r="B44" s="76" t="s">
        <v>74</v>
      </c>
      <c r="C44" s="76" t="s">
        <v>122</v>
      </c>
      <c r="D44" s="12">
        <v>2012</v>
      </c>
      <c r="E44" s="27">
        <v>0.9242</v>
      </c>
      <c r="F44" s="12">
        <v>1</v>
      </c>
      <c r="G44" s="39">
        <v>0.75</v>
      </c>
      <c r="H44" s="12">
        <v>1</v>
      </c>
      <c r="I44" s="13">
        <v>5.23</v>
      </c>
      <c r="J44" s="50">
        <v>0</v>
      </c>
      <c r="K44" s="16">
        <v>1.01</v>
      </c>
    </row>
    <row r="45" spans="2:11" ht="15">
      <c r="B45" s="76"/>
      <c r="C45" s="76"/>
      <c r="D45" s="12">
        <v>2013</v>
      </c>
      <c r="E45" s="27">
        <v>0.9242</v>
      </c>
      <c r="F45" s="12">
        <v>1</v>
      </c>
      <c r="G45" s="39">
        <v>0.75</v>
      </c>
      <c r="H45" s="12">
        <v>2</v>
      </c>
      <c r="I45" s="13">
        <v>7.92</v>
      </c>
      <c r="J45" s="50">
        <v>0</v>
      </c>
      <c r="K45" s="16">
        <v>1.01</v>
      </c>
    </row>
    <row r="46" spans="2:11" ht="15">
      <c r="B46" s="76"/>
      <c r="C46" s="76"/>
      <c r="D46" s="12">
        <v>2014</v>
      </c>
      <c r="E46" s="27">
        <v>0.9242</v>
      </c>
      <c r="F46" s="12">
        <v>1</v>
      </c>
      <c r="G46" s="39">
        <v>0.75</v>
      </c>
      <c r="H46" s="12">
        <v>2</v>
      </c>
      <c r="I46" s="13" t="s">
        <v>177</v>
      </c>
      <c r="J46" s="50">
        <v>0</v>
      </c>
      <c r="K46" s="16">
        <v>1.01</v>
      </c>
    </row>
    <row r="47" spans="2:11" ht="15">
      <c r="B47" s="76" t="s">
        <v>20</v>
      </c>
      <c r="C47" s="76" t="s">
        <v>123</v>
      </c>
      <c r="D47" s="12">
        <v>2012</v>
      </c>
      <c r="E47" s="27">
        <v>1.97544</v>
      </c>
      <c r="F47" s="12">
        <v>1</v>
      </c>
      <c r="G47" s="39">
        <v>0.75</v>
      </c>
      <c r="H47" s="12">
        <v>1</v>
      </c>
      <c r="I47" s="13">
        <v>16.68</v>
      </c>
      <c r="J47" s="50">
        <v>0</v>
      </c>
      <c r="K47" s="16">
        <v>1.01</v>
      </c>
    </row>
    <row r="48" spans="2:11" ht="15">
      <c r="B48" s="76"/>
      <c r="C48" s="76"/>
      <c r="D48" s="12">
        <v>2013</v>
      </c>
      <c r="E48" s="27">
        <v>1.97544</v>
      </c>
      <c r="F48" s="12">
        <v>1</v>
      </c>
      <c r="G48" s="39">
        <v>0.75</v>
      </c>
      <c r="H48" s="12">
        <v>2</v>
      </c>
      <c r="I48" s="35">
        <v>16.5</v>
      </c>
      <c r="J48" s="50">
        <v>0</v>
      </c>
      <c r="K48" s="16">
        <v>1.01</v>
      </c>
    </row>
    <row r="49" spans="2:11" ht="15">
      <c r="B49" s="76"/>
      <c r="C49" s="76"/>
      <c r="D49" s="12">
        <v>2014</v>
      </c>
      <c r="E49" s="27">
        <v>1.97544</v>
      </c>
      <c r="F49" s="12">
        <v>1</v>
      </c>
      <c r="G49" s="39">
        <v>0.75</v>
      </c>
      <c r="H49" s="12">
        <v>2</v>
      </c>
      <c r="I49" s="13" t="s">
        <v>177</v>
      </c>
      <c r="J49" s="50">
        <v>0</v>
      </c>
      <c r="K49" s="16">
        <v>1.01</v>
      </c>
    </row>
    <row r="50" spans="2:11" ht="15">
      <c r="B50" s="76" t="s">
        <v>21</v>
      </c>
      <c r="C50" s="76" t="s">
        <v>124</v>
      </c>
      <c r="D50" s="12">
        <v>2012</v>
      </c>
      <c r="E50" s="27">
        <v>1.25962</v>
      </c>
      <c r="F50" s="12">
        <v>1</v>
      </c>
      <c r="G50" s="39">
        <v>0.75</v>
      </c>
      <c r="H50" s="12">
        <v>1</v>
      </c>
      <c r="I50" s="13">
        <v>1.61</v>
      </c>
      <c r="J50" s="50">
        <v>0</v>
      </c>
      <c r="K50" s="16">
        <v>1.01</v>
      </c>
    </row>
    <row r="51" spans="2:11" ht="15">
      <c r="B51" s="76"/>
      <c r="C51" s="76"/>
      <c r="D51" s="12">
        <v>2013</v>
      </c>
      <c r="E51" s="27">
        <v>1.25962</v>
      </c>
      <c r="F51" s="12">
        <v>1</v>
      </c>
      <c r="G51" s="39">
        <v>0.75</v>
      </c>
      <c r="H51" s="12">
        <v>2</v>
      </c>
      <c r="I51" s="13">
        <v>2.17</v>
      </c>
      <c r="J51" s="50">
        <v>0</v>
      </c>
      <c r="K51" s="16">
        <v>1.01</v>
      </c>
    </row>
    <row r="52" spans="2:11" ht="15">
      <c r="B52" s="76"/>
      <c r="C52" s="76"/>
      <c r="D52" s="12">
        <v>2014</v>
      </c>
      <c r="E52" s="27">
        <v>1.25962</v>
      </c>
      <c r="F52" s="12">
        <v>1</v>
      </c>
      <c r="G52" s="39">
        <v>0.75</v>
      </c>
      <c r="H52" s="12">
        <v>2</v>
      </c>
      <c r="I52" s="13" t="s">
        <v>177</v>
      </c>
      <c r="J52" s="50">
        <v>0</v>
      </c>
      <c r="K52" s="16">
        <v>1.01</v>
      </c>
    </row>
    <row r="53" spans="2:11" ht="15.75" customHeight="1">
      <c r="B53" s="76" t="s">
        <v>22</v>
      </c>
      <c r="C53" s="76" t="s">
        <v>125</v>
      </c>
      <c r="D53" s="12">
        <v>2012</v>
      </c>
      <c r="E53" s="27">
        <v>0.12012</v>
      </c>
      <c r="F53" s="12">
        <v>1</v>
      </c>
      <c r="G53" s="39">
        <v>0.75</v>
      </c>
      <c r="H53" s="12">
        <v>1</v>
      </c>
      <c r="I53" s="13">
        <v>5.29</v>
      </c>
      <c r="J53" s="50">
        <v>0</v>
      </c>
      <c r="K53" s="16">
        <v>1.01</v>
      </c>
    </row>
    <row r="54" spans="2:11" ht="15">
      <c r="B54" s="76"/>
      <c r="C54" s="76"/>
      <c r="D54" s="12">
        <v>2013</v>
      </c>
      <c r="E54" s="27">
        <v>0.12012</v>
      </c>
      <c r="F54" s="12">
        <v>1</v>
      </c>
      <c r="G54" s="39">
        <v>0.75</v>
      </c>
      <c r="H54" s="12">
        <v>2</v>
      </c>
      <c r="I54" s="13">
        <v>4.47</v>
      </c>
      <c r="J54" s="50">
        <v>0</v>
      </c>
      <c r="K54" s="16">
        <v>1.01</v>
      </c>
    </row>
    <row r="55" spans="2:11" ht="15">
      <c r="B55" s="76"/>
      <c r="C55" s="76"/>
      <c r="D55" s="12">
        <v>2014</v>
      </c>
      <c r="E55" s="27">
        <v>0.12012</v>
      </c>
      <c r="F55" s="12">
        <v>1</v>
      </c>
      <c r="G55" s="39">
        <v>0.75</v>
      </c>
      <c r="H55" s="12">
        <v>2</v>
      </c>
      <c r="I55" s="13" t="s">
        <v>177</v>
      </c>
      <c r="J55" s="50">
        <v>0</v>
      </c>
      <c r="K55" s="16">
        <v>1.01</v>
      </c>
    </row>
    <row r="56" spans="2:11" ht="15">
      <c r="B56" s="76" t="s">
        <v>23</v>
      </c>
      <c r="C56" s="76" t="s">
        <v>126</v>
      </c>
      <c r="D56" s="12">
        <v>2012</v>
      </c>
      <c r="E56" s="27">
        <v>2.97976</v>
      </c>
      <c r="F56" s="12">
        <v>1</v>
      </c>
      <c r="G56" s="39">
        <v>0.75</v>
      </c>
      <c r="H56" s="12">
        <v>1</v>
      </c>
      <c r="I56" s="13">
        <v>3.63</v>
      </c>
      <c r="J56" s="50">
        <v>0</v>
      </c>
      <c r="K56" s="16">
        <v>1.01</v>
      </c>
    </row>
    <row r="57" spans="2:11" ht="15">
      <c r="B57" s="76"/>
      <c r="C57" s="76"/>
      <c r="D57" s="12">
        <v>2013</v>
      </c>
      <c r="E57" s="27">
        <v>2.97976</v>
      </c>
      <c r="F57" s="12">
        <v>1</v>
      </c>
      <c r="G57" s="39">
        <v>0.75</v>
      </c>
      <c r="H57" s="12">
        <v>2</v>
      </c>
      <c r="I57" s="13">
        <v>3.46</v>
      </c>
      <c r="J57" s="50">
        <v>0</v>
      </c>
      <c r="K57" s="16">
        <v>1.01</v>
      </c>
    </row>
    <row r="58" spans="2:11" ht="15">
      <c r="B58" s="76"/>
      <c r="C58" s="76"/>
      <c r="D58" s="12">
        <v>2014</v>
      </c>
      <c r="E58" s="27">
        <v>2.97976</v>
      </c>
      <c r="F58" s="12">
        <v>1</v>
      </c>
      <c r="G58" s="39">
        <v>0.75</v>
      </c>
      <c r="H58" s="12">
        <v>2</v>
      </c>
      <c r="I58" s="13" t="s">
        <v>177</v>
      </c>
      <c r="J58" s="50">
        <v>0</v>
      </c>
      <c r="K58" s="16">
        <v>1.01</v>
      </c>
    </row>
    <row r="59" spans="2:11" ht="15">
      <c r="B59" s="76" t="s">
        <v>24</v>
      </c>
      <c r="C59" s="76" t="s">
        <v>127</v>
      </c>
      <c r="D59" s="12">
        <v>2012</v>
      </c>
      <c r="E59" s="27">
        <v>1.15537</v>
      </c>
      <c r="F59" s="12">
        <v>1</v>
      </c>
      <c r="G59" s="39">
        <v>0.75</v>
      </c>
      <c r="H59" s="12">
        <v>1</v>
      </c>
      <c r="I59" s="13">
        <v>3.57</v>
      </c>
      <c r="J59" s="50">
        <v>0</v>
      </c>
      <c r="K59" s="16">
        <v>1.01</v>
      </c>
    </row>
    <row r="60" spans="2:11" ht="15">
      <c r="B60" s="76"/>
      <c r="C60" s="76"/>
      <c r="D60" s="12">
        <v>2013</v>
      </c>
      <c r="E60" s="27">
        <v>1.15537</v>
      </c>
      <c r="F60" s="12">
        <v>1</v>
      </c>
      <c r="G60" s="39">
        <v>0.75</v>
      </c>
      <c r="H60" s="12">
        <v>2</v>
      </c>
      <c r="I60" s="13">
        <v>3.47</v>
      </c>
      <c r="J60" s="50">
        <v>0</v>
      </c>
      <c r="K60" s="16">
        <v>1.01</v>
      </c>
    </row>
    <row r="61" spans="2:11" ht="15">
      <c r="B61" s="76"/>
      <c r="C61" s="76"/>
      <c r="D61" s="12">
        <v>2014</v>
      </c>
      <c r="E61" s="27">
        <v>1.15537</v>
      </c>
      <c r="F61" s="12">
        <v>1</v>
      </c>
      <c r="G61" s="39">
        <v>0.75</v>
      </c>
      <c r="H61" s="12">
        <v>2</v>
      </c>
      <c r="I61" s="13" t="s">
        <v>177</v>
      </c>
      <c r="J61" s="50">
        <v>0</v>
      </c>
      <c r="K61" s="16">
        <v>1.01</v>
      </c>
    </row>
    <row r="62" spans="2:11" ht="15">
      <c r="B62" s="76" t="s">
        <v>25</v>
      </c>
      <c r="C62" s="76" t="s">
        <v>128</v>
      </c>
      <c r="D62" s="12">
        <v>2012</v>
      </c>
      <c r="E62" s="27">
        <v>0.48514</v>
      </c>
      <c r="F62" s="12">
        <v>1</v>
      </c>
      <c r="G62" s="39">
        <v>0.75</v>
      </c>
      <c r="H62" s="12">
        <v>1</v>
      </c>
      <c r="I62" s="13">
        <v>8.02</v>
      </c>
      <c r="J62" s="50">
        <v>0</v>
      </c>
      <c r="K62" s="16">
        <v>1.01</v>
      </c>
    </row>
    <row r="63" spans="2:11" ht="15">
      <c r="B63" s="76"/>
      <c r="C63" s="76"/>
      <c r="D63" s="12">
        <v>2013</v>
      </c>
      <c r="E63" s="27">
        <v>0.48514</v>
      </c>
      <c r="F63" s="12">
        <v>1</v>
      </c>
      <c r="G63" s="39">
        <v>0.75</v>
      </c>
      <c r="H63" s="12">
        <v>2</v>
      </c>
      <c r="I63" s="13">
        <v>8.47</v>
      </c>
      <c r="J63" s="50">
        <v>0</v>
      </c>
      <c r="K63" s="16">
        <v>1.01</v>
      </c>
    </row>
    <row r="64" spans="2:11" ht="15">
      <c r="B64" s="76"/>
      <c r="C64" s="76"/>
      <c r="D64" s="12">
        <v>2014</v>
      </c>
      <c r="E64" s="27">
        <v>0.48514</v>
      </c>
      <c r="F64" s="12">
        <v>1</v>
      </c>
      <c r="G64" s="39">
        <v>0.75</v>
      </c>
      <c r="H64" s="12">
        <v>2</v>
      </c>
      <c r="I64" s="51" t="s">
        <v>177</v>
      </c>
      <c r="J64" s="50">
        <v>0</v>
      </c>
      <c r="K64" s="16">
        <v>1.01</v>
      </c>
    </row>
    <row r="65" spans="2:11" ht="15">
      <c r="B65" s="76" t="s">
        <v>26</v>
      </c>
      <c r="C65" s="76" t="s">
        <v>129</v>
      </c>
      <c r="D65" s="12">
        <v>2012</v>
      </c>
      <c r="E65" s="27">
        <v>0.07636</v>
      </c>
      <c r="F65" s="12">
        <v>1</v>
      </c>
      <c r="G65" s="39">
        <v>0.75</v>
      </c>
      <c r="H65" s="12">
        <v>1</v>
      </c>
      <c r="I65" s="13">
        <v>2.92</v>
      </c>
      <c r="J65" s="50">
        <v>2.8833</v>
      </c>
      <c r="K65" s="16">
        <v>1.01</v>
      </c>
    </row>
    <row r="66" spans="2:11" ht="15">
      <c r="B66" s="76"/>
      <c r="C66" s="76"/>
      <c r="D66" s="12">
        <v>2013</v>
      </c>
      <c r="E66" s="27">
        <v>0.07636</v>
      </c>
      <c r="F66" s="12">
        <v>1</v>
      </c>
      <c r="G66" s="39">
        <v>0.75</v>
      </c>
      <c r="H66" s="12">
        <v>2</v>
      </c>
      <c r="I66" s="13">
        <v>2.68</v>
      </c>
      <c r="J66" s="50">
        <v>2.8401</v>
      </c>
      <c r="K66" s="16">
        <v>1.01</v>
      </c>
    </row>
    <row r="67" spans="2:11" ht="13.5" customHeight="1">
      <c r="B67" s="76"/>
      <c r="C67" s="76"/>
      <c r="D67" s="12">
        <v>2014</v>
      </c>
      <c r="E67" s="27">
        <v>0.07636</v>
      </c>
      <c r="F67" s="12">
        <v>1</v>
      </c>
      <c r="G67" s="39">
        <v>0.75</v>
      </c>
      <c r="H67" s="12">
        <v>2</v>
      </c>
      <c r="I67" s="51" t="s">
        <v>177</v>
      </c>
      <c r="J67" s="50">
        <v>2.7975</v>
      </c>
      <c r="K67" s="16">
        <v>1.01</v>
      </c>
    </row>
    <row r="68" spans="2:11" ht="19.5" customHeight="1" hidden="1">
      <c r="B68" s="138" t="s">
        <v>27</v>
      </c>
      <c r="C68" s="91" t="s">
        <v>130</v>
      </c>
      <c r="D68" s="12">
        <v>2011</v>
      </c>
      <c r="E68" s="49">
        <f>'[18]Приложение 3'!D11</f>
        <v>526.38</v>
      </c>
      <c r="F68" s="12">
        <v>1</v>
      </c>
      <c r="G68" s="39">
        <v>0.75</v>
      </c>
      <c r="H68" s="12">
        <v>1</v>
      </c>
      <c r="I68" s="52">
        <v>10.66</v>
      </c>
      <c r="J68" s="50">
        <v>1.014</v>
      </c>
      <c r="K68" s="35">
        <v>0.161</v>
      </c>
    </row>
    <row r="69" spans="2:11" ht="0.75" customHeight="1" hidden="1">
      <c r="B69" s="139"/>
      <c r="C69" s="70"/>
      <c r="D69" s="12" t="s">
        <v>158</v>
      </c>
      <c r="E69" s="49">
        <v>601296.9</v>
      </c>
      <c r="F69" s="12">
        <v>1</v>
      </c>
      <c r="G69" s="39">
        <v>0.75</v>
      </c>
      <c r="H69" s="12">
        <v>2</v>
      </c>
      <c r="I69" s="53">
        <v>11.09</v>
      </c>
      <c r="J69" s="54">
        <v>0.945</v>
      </c>
      <c r="K69" s="35">
        <v>1.0102</v>
      </c>
    </row>
    <row r="70" spans="2:11" ht="15" customHeight="1" hidden="1">
      <c r="B70" s="139"/>
      <c r="C70" s="70"/>
      <c r="D70" s="12">
        <v>2012</v>
      </c>
      <c r="E70" s="49">
        <v>1662.635</v>
      </c>
      <c r="F70" s="12">
        <v>3</v>
      </c>
      <c r="G70" s="39">
        <v>0.75</v>
      </c>
      <c r="H70" s="12">
        <v>2</v>
      </c>
      <c r="I70" s="52">
        <v>10.9</v>
      </c>
      <c r="J70" s="54">
        <v>0.945</v>
      </c>
      <c r="K70" s="35">
        <v>1.0102</v>
      </c>
    </row>
    <row r="71" spans="2:11" ht="15" hidden="1">
      <c r="B71" s="139"/>
      <c r="C71" s="70"/>
      <c r="D71" s="12">
        <v>2013</v>
      </c>
      <c r="E71" s="49">
        <v>1886.124</v>
      </c>
      <c r="F71" s="12">
        <v>3</v>
      </c>
      <c r="G71" s="39">
        <v>0.75</v>
      </c>
      <c r="H71" s="12">
        <v>2</v>
      </c>
      <c r="I71" s="51" t="s">
        <v>177</v>
      </c>
      <c r="J71" s="50">
        <v>0.9308</v>
      </c>
      <c r="K71" s="35">
        <v>1.0102</v>
      </c>
    </row>
    <row r="72" spans="2:11" ht="15" hidden="1">
      <c r="B72" s="139"/>
      <c r="C72" s="70"/>
      <c r="D72" s="12">
        <v>2014</v>
      </c>
      <c r="E72" s="49">
        <v>1878.512</v>
      </c>
      <c r="F72" s="12">
        <v>3</v>
      </c>
      <c r="G72" s="39">
        <v>0.75</v>
      </c>
      <c r="H72" s="12">
        <v>2</v>
      </c>
      <c r="I72" s="51" t="s">
        <v>177</v>
      </c>
      <c r="J72" s="50">
        <v>0.9169</v>
      </c>
      <c r="K72" s="35">
        <v>1.0102</v>
      </c>
    </row>
    <row r="73" spans="2:11" ht="12" customHeight="1" hidden="1">
      <c r="B73" s="139"/>
      <c r="C73" s="70"/>
      <c r="D73" s="12">
        <v>2015</v>
      </c>
      <c r="E73" s="49">
        <v>2092.845</v>
      </c>
      <c r="F73" s="12">
        <v>3</v>
      </c>
      <c r="G73" s="39">
        <v>0.75</v>
      </c>
      <c r="H73" s="12">
        <v>2</v>
      </c>
      <c r="I73" s="51" t="s">
        <v>177</v>
      </c>
      <c r="J73" s="50">
        <v>0.9031</v>
      </c>
      <c r="K73" s="35">
        <v>1.0102</v>
      </c>
    </row>
    <row r="74" spans="2:11" ht="15" hidden="1">
      <c r="B74" s="139"/>
      <c r="C74" s="70"/>
      <c r="D74" s="21">
        <v>2016</v>
      </c>
      <c r="E74" s="49">
        <v>2275.533</v>
      </c>
      <c r="F74" s="12">
        <v>3</v>
      </c>
      <c r="G74" s="39">
        <v>0.75</v>
      </c>
      <c r="H74" s="12">
        <v>2</v>
      </c>
      <c r="I74" s="51" t="s">
        <v>177</v>
      </c>
      <c r="J74" s="50">
        <v>0.8896</v>
      </c>
      <c r="K74" s="35">
        <v>1.0102</v>
      </c>
    </row>
    <row r="75" spans="2:11" ht="15" hidden="1">
      <c r="B75" s="140"/>
      <c r="C75" s="92"/>
      <c r="D75" s="21">
        <v>2017</v>
      </c>
      <c r="E75" s="49">
        <v>2354.451</v>
      </c>
      <c r="F75" s="12">
        <v>3</v>
      </c>
      <c r="G75" s="39">
        <v>0.75</v>
      </c>
      <c r="H75" s="12">
        <v>2</v>
      </c>
      <c r="I75" s="51" t="s">
        <v>177</v>
      </c>
      <c r="J75" s="50">
        <v>0.8762</v>
      </c>
      <c r="K75" s="35">
        <v>1.0102</v>
      </c>
    </row>
    <row r="76" ht="15">
      <c r="E76" s="26"/>
    </row>
    <row r="77" ht="15">
      <c r="E77" s="26"/>
    </row>
    <row r="78" ht="15">
      <c r="E78" s="26"/>
    </row>
    <row r="79" ht="15">
      <c r="E79" s="26"/>
    </row>
    <row r="80" ht="15">
      <c r="E80" s="26"/>
    </row>
    <row r="81" ht="15">
      <c r="E81" s="26"/>
    </row>
    <row r="82" ht="15">
      <c r="E82" s="26"/>
    </row>
    <row r="83" ht="15">
      <c r="E83" s="26"/>
    </row>
    <row r="84" ht="15">
      <c r="E84" s="26"/>
    </row>
    <row r="85" ht="15">
      <c r="E85" s="26"/>
    </row>
    <row r="86" ht="15">
      <c r="E86" s="26"/>
    </row>
    <row r="87" ht="15">
      <c r="E87" s="26"/>
    </row>
    <row r="88" ht="15">
      <c r="E88" s="26"/>
    </row>
    <row r="89" ht="15">
      <c r="E89" s="26"/>
    </row>
    <row r="90" ht="15">
      <c r="E90" s="26"/>
    </row>
    <row r="91" ht="15">
      <c r="E91" s="26"/>
    </row>
    <row r="92" ht="15">
      <c r="E92" s="26"/>
    </row>
    <row r="93" ht="15">
      <c r="E93" s="26"/>
    </row>
    <row r="94" ht="15">
      <c r="E94" s="26"/>
    </row>
    <row r="95" ht="15">
      <c r="E95" s="26"/>
    </row>
    <row r="96" ht="15">
      <c r="E96" s="26"/>
    </row>
    <row r="97" ht="15">
      <c r="E97" s="26"/>
    </row>
  </sheetData>
  <sheetProtection/>
  <mergeCells count="42">
    <mergeCell ref="K11:K12"/>
    <mergeCell ref="H2:I2"/>
    <mergeCell ref="B17:B19"/>
    <mergeCell ref="C14:C16"/>
    <mergeCell ref="C17:C19"/>
    <mergeCell ref="B5:K9"/>
    <mergeCell ref="C26:C28"/>
    <mergeCell ref="J11:J12"/>
    <mergeCell ref="B20:B22"/>
    <mergeCell ref="C20:C22"/>
    <mergeCell ref="B23:B25"/>
    <mergeCell ref="C23:C25"/>
    <mergeCell ref="B14:B16"/>
    <mergeCell ref="B26:B28"/>
    <mergeCell ref="C62:C64"/>
    <mergeCell ref="B62:B64"/>
    <mergeCell ref="B35:B37"/>
    <mergeCell ref="C53:C55"/>
    <mergeCell ref="B41:B43"/>
    <mergeCell ref="B44:B46"/>
    <mergeCell ref="C35:C37"/>
    <mergeCell ref="B38:B40"/>
    <mergeCell ref="C29:C31"/>
    <mergeCell ref="C32:C34"/>
    <mergeCell ref="C68:C75"/>
    <mergeCell ref="B68:B75"/>
    <mergeCell ref="C59:C61"/>
    <mergeCell ref="C41:C43"/>
    <mergeCell ref="C44:C46"/>
    <mergeCell ref="C47:C49"/>
    <mergeCell ref="C56:C58"/>
    <mergeCell ref="C65:C67"/>
    <mergeCell ref="B65:B67"/>
    <mergeCell ref="B59:B61"/>
    <mergeCell ref="C50:C52"/>
    <mergeCell ref="B29:B31"/>
    <mergeCell ref="C38:C40"/>
    <mergeCell ref="B32:B34"/>
    <mergeCell ref="B56:B58"/>
    <mergeCell ref="B53:B55"/>
    <mergeCell ref="B50:B52"/>
    <mergeCell ref="B47:B49"/>
  </mergeCells>
  <printOptions horizont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landscape" paperSize="9" scale="55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zoomScalePageLayoutView="0" workbookViewId="0" topLeftCell="B1">
      <selection activeCell="N12" sqref="N12"/>
    </sheetView>
  </sheetViews>
  <sheetFormatPr defaultColWidth="9.00390625" defaultRowHeight="12.75"/>
  <cols>
    <col min="2" max="2" width="4.625" style="1" customWidth="1"/>
    <col min="3" max="3" width="29.25390625" style="1" customWidth="1"/>
    <col min="4" max="4" width="0.12890625" style="1" hidden="1" customWidth="1"/>
    <col min="5" max="5" width="11.25390625" style="1" customWidth="1"/>
    <col min="6" max="7" width="9.625" style="1" customWidth="1"/>
    <col min="8" max="8" width="6.625" style="1" hidden="1" customWidth="1"/>
    <col min="9" max="9" width="8.25390625" style="1" customWidth="1"/>
    <col min="10" max="10" width="9.75390625" style="1" customWidth="1"/>
    <col min="11" max="11" width="10.125" style="1" customWidth="1"/>
    <col min="12" max="12" width="9.25390625" style="1" customWidth="1"/>
  </cols>
  <sheetData>
    <row r="2" spans="3:11" ht="18.75" customHeight="1">
      <c r="C2" s="2"/>
      <c r="D2" s="2"/>
      <c r="E2" s="2"/>
      <c r="F2" s="97" t="s">
        <v>211</v>
      </c>
      <c r="G2" s="97"/>
      <c r="H2" s="97"/>
      <c r="I2" s="97"/>
      <c r="J2" s="97"/>
      <c r="K2" s="97"/>
    </row>
    <row r="3" spans="3:11" ht="18.75">
      <c r="C3" s="2"/>
      <c r="D3" s="2"/>
      <c r="E3" s="2"/>
      <c r="F3" s="97"/>
      <c r="G3" s="97"/>
      <c r="H3" s="97"/>
      <c r="I3" s="97"/>
      <c r="J3" s="97"/>
      <c r="K3" s="97"/>
    </row>
    <row r="4" spans="3:11" ht="52.5" customHeight="1">
      <c r="C4" s="2"/>
      <c r="D4" s="2"/>
      <c r="E4" s="2"/>
      <c r="F4" s="97"/>
      <c r="G4" s="97"/>
      <c r="H4" s="97"/>
      <c r="I4" s="97"/>
      <c r="J4" s="97"/>
      <c r="K4" s="97"/>
    </row>
    <row r="5" spans="3:11" ht="18.75">
      <c r="C5" s="2"/>
      <c r="D5" s="2"/>
      <c r="E5" s="2"/>
      <c r="F5" s="2"/>
      <c r="G5" s="2"/>
      <c r="H5" s="2"/>
      <c r="I5" s="2"/>
      <c r="J5" s="2"/>
      <c r="K5" s="2"/>
    </row>
    <row r="6" spans="2:11" ht="63.75" customHeight="1">
      <c r="B6" s="97" t="s">
        <v>166</v>
      </c>
      <c r="C6" s="97"/>
      <c r="D6" s="97"/>
      <c r="E6" s="97"/>
      <c r="F6" s="97"/>
      <c r="G6" s="97"/>
      <c r="H6" s="97"/>
      <c r="I6" s="97"/>
      <c r="J6" s="97"/>
      <c r="K6" s="97"/>
    </row>
    <row r="8" spans="2:11" ht="64.5" customHeight="1">
      <c r="B8" s="91" t="s">
        <v>41</v>
      </c>
      <c r="C8" s="141" t="s">
        <v>6</v>
      </c>
      <c r="D8" s="143" t="s">
        <v>144</v>
      </c>
      <c r="E8" s="143"/>
      <c r="F8" s="143"/>
      <c r="G8" s="143"/>
      <c r="H8" s="144" t="s">
        <v>90</v>
      </c>
      <c r="I8" s="144"/>
      <c r="J8" s="144"/>
      <c r="K8" s="144"/>
    </row>
    <row r="9" spans="2:11" ht="23.25" customHeight="1">
      <c r="B9" s="92"/>
      <c r="C9" s="142"/>
      <c r="D9" s="40" t="s">
        <v>91</v>
      </c>
      <c r="E9" s="42">
        <v>2012</v>
      </c>
      <c r="F9" s="42">
        <v>2013</v>
      </c>
      <c r="G9" s="42">
        <v>2014</v>
      </c>
      <c r="H9" s="40" t="s">
        <v>91</v>
      </c>
      <c r="I9" s="42">
        <v>2012</v>
      </c>
      <c r="J9" s="42">
        <v>2013</v>
      </c>
      <c r="K9" s="42">
        <v>2014</v>
      </c>
    </row>
    <row r="10" spans="2:11" ht="11.25" customHeight="1">
      <c r="B10" s="11"/>
      <c r="C10" s="41"/>
      <c r="D10" s="40"/>
      <c r="E10" s="42"/>
      <c r="F10" s="42"/>
      <c r="G10" s="42"/>
      <c r="H10" s="40"/>
      <c r="I10" s="42"/>
      <c r="J10" s="42"/>
      <c r="K10" s="42"/>
    </row>
    <row r="11" spans="2:11" ht="15">
      <c r="B11" s="21" t="s">
        <v>10</v>
      </c>
      <c r="C11" s="16" t="s">
        <v>92</v>
      </c>
      <c r="D11" s="43">
        <f>'[1]1.3'!$E$8</f>
        <v>0.12414666373045585</v>
      </c>
      <c r="E11" s="44">
        <f aca="true" t="shared" si="0" ref="E11:E28">D11</f>
        <v>0.12414666373045585</v>
      </c>
      <c r="F11" s="44">
        <f aca="true" t="shared" si="1" ref="F11:G28">E11*(1-0.015)</f>
        <v>0.12228446377449902</v>
      </c>
      <c r="G11" s="44">
        <f t="shared" si="1"/>
        <v>0.12045019681788154</v>
      </c>
      <c r="H11" s="45">
        <f>'[1]1.3'!$E$10</f>
        <v>1.01</v>
      </c>
      <c r="I11" s="16">
        <f aca="true" t="shared" si="2" ref="I11:K28">H11</f>
        <v>1.01</v>
      </c>
      <c r="J11" s="16">
        <f t="shared" si="2"/>
        <v>1.01</v>
      </c>
      <c r="K11" s="16">
        <f t="shared" si="2"/>
        <v>1.01</v>
      </c>
    </row>
    <row r="12" spans="2:11" ht="60">
      <c r="B12" s="21" t="s">
        <v>11</v>
      </c>
      <c r="C12" s="12" t="s">
        <v>93</v>
      </c>
      <c r="D12" s="43">
        <f>'[2]1.3'!$D$8</f>
        <v>0.1975609756097561</v>
      </c>
      <c r="E12" s="44">
        <f t="shared" si="0"/>
        <v>0.1975609756097561</v>
      </c>
      <c r="F12" s="44">
        <f t="shared" si="1"/>
        <v>0.19459756097560976</v>
      </c>
      <c r="G12" s="44">
        <f t="shared" si="1"/>
        <v>0.1916785975609756</v>
      </c>
      <c r="H12" s="45">
        <f>'[2]1.3'!$D$10</f>
        <v>1.01</v>
      </c>
      <c r="I12" s="16">
        <f t="shared" si="2"/>
        <v>1.01</v>
      </c>
      <c r="J12" s="16">
        <f t="shared" si="2"/>
        <v>1.01</v>
      </c>
      <c r="K12" s="16">
        <f t="shared" si="2"/>
        <v>1.01</v>
      </c>
    </row>
    <row r="13" spans="2:11" ht="15">
      <c r="B13" s="21" t="s">
        <v>12</v>
      </c>
      <c r="C13" s="21" t="s">
        <v>0</v>
      </c>
      <c r="D13" s="43">
        <f>'[3]1.3'!$D$8</f>
        <v>0.6600630630630632</v>
      </c>
      <c r="E13" s="44">
        <f t="shared" si="0"/>
        <v>0.6600630630630632</v>
      </c>
      <c r="F13" s="44">
        <f t="shared" si="1"/>
        <v>0.6501621171171172</v>
      </c>
      <c r="G13" s="44">
        <f t="shared" si="1"/>
        <v>0.6404096853603605</v>
      </c>
      <c r="H13" s="15">
        <f>'[3]1.3'!$D$10</f>
        <v>1.01</v>
      </c>
      <c r="I13" s="16">
        <f t="shared" si="2"/>
        <v>1.01</v>
      </c>
      <c r="J13" s="16">
        <f t="shared" si="2"/>
        <v>1.01</v>
      </c>
      <c r="K13" s="16">
        <f t="shared" si="2"/>
        <v>1.01</v>
      </c>
    </row>
    <row r="14" spans="2:11" ht="15">
      <c r="B14" s="21" t="s">
        <v>94</v>
      </c>
      <c r="C14" s="21" t="s">
        <v>95</v>
      </c>
      <c r="D14" s="43">
        <f>'[4]1.3'!$D$8</f>
        <v>0.10816766467065869</v>
      </c>
      <c r="E14" s="44">
        <f t="shared" si="0"/>
        <v>0.10816766467065869</v>
      </c>
      <c r="F14" s="44">
        <f t="shared" si="1"/>
        <v>0.1065451497005988</v>
      </c>
      <c r="G14" s="44">
        <f t="shared" si="1"/>
        <v>0.10494697245508983</v>
      </c>
      <c r="H14" s="45">
        <f>'[4]1.3'!$D$10</f>
        <v>1.01</v>
      </c>
      <c r="I14" s="16">
        <f t="shared" si="2"/>
        <v>1.01</v>
      </c>
      <c r="J14" s="16">
        <f t="shared" si="2"/>
        <v>1.01</v>
      </c>
      <c r="K14" s="16">
        <f t="shared" si="2"/>
        <v>1.01</v>
      </c>
    </row>
    <row r="15" spans="2:11" ht="60">
      <c r="B15" s="21" t="s">
        <v>14</v>
      </c>
      <c r="C15" s="12" t="s">
        <v>96</v>
      </c>
      <c r="D15" s="43">
        <f>'[5]1.3'!$D$8</f>
        <v>0.042071197411003236</v>
      </c>
      <c r="E15" s="44">
        <v>0.042071</v>
      </c>
      <c r="F15" s="44">
        <v>0.04144</v>
      </c>
      <c r="G15" s="44">
        <v>0.04082</v>
      </c>
      <c r="H15" s="46">
        <f>'[5]1.3'!$D$10</f>
        <v>1.01</v>
      </c>
      <c r="I15" s="16">
        <f t="shared" si="2"/>
        <v>1.01</v>
      </c>
      <c r="J15" s="16">
        <f t="shared" si="2"/>
        <v>1.01</v>
      </c>
      <c r="K15" s="16">
        <f t="shared" si="2"/>
        <v>1.01</v>
      </c>
    </row>
    <row r="16" spans="2:11" ht="15">
      <c r="B16" s="21" t="s">
        <v>15</v>
      </c>
      <c r="C16" s="21" t="s">
        <v>1</v>
      </c>
      <c r="D16" s="43">
        <f>'[6]1.3'!$D$8</f>
        <v>1.053658536585366</v>
      </c>
      <c r="E16" s="44">
        <f t="shared" si="0"/>
        <v>1.053658536585366</v>
      </c>
      <c r="F16" s="44">
        <f t="shared" si="1"/>
        <v>1.0378536585365854</v>
      </c>
      <c r="G16" s="44">
        <f t="shared" si="1"/>
        <v>1.0222858536585366</v>
      </c>
      <c r="H16" s="45">
        <f>'[6]1.3'!$D$10</f>
        <v>1.01</v>
      </c>
      <c r="I16" s="16">
        <f t="shared" si="2"/>
        <v>1.01</v>
      </c>
      <c r="J16" s="16">
        <f t="shared" si="2"/>
        <v>1.01</v>
      </c>
      <c r="K16" s="16">
        <f t="shared" si="2"/>
        <v>1.01</v>
      </c>
    </row>
    <row r="17" spans="2:11" ht="45">
      <c r="B17" s="21" t="s">
        <v>16</v>
      </c>
      <c r="C17" s="12" t="s">
        <v>97</v>
      </c>
      <c r="D17" s="43">
        <f>'[7]1.3'!$D$8</f>
        <v>56.00000000000001</v>
      </c>
      <c r="E17" s="44">
        <f t="shared" si="0"/>
        <v>56.00000000000001</v>
      </c>
      <c r="F17" s="44">
        <f t="shared" si="1"/>
        <v>55.160000000000004</v>
      </c>
      <c r="G17" s="44">
        <f t="shared" si="1"/>
        <v>54.332600000000006</v>
      </c>
      <c r="H17" s="45">
        <f>'[7]1.3'!$D$10</f>
        <v>1.01</v>
      </c>
      <c r="I17" s="16">
        <f t="shared" si="2"/>
        <v>1.01</v>
      </c>
      <c r="J17" s="16">
        <f t="shared" si="2"/>
        <v>1.01</v>
      </c>
      <c r="K17" s="16">
        <f t="shared" si="2"/>
        <v>1.01</v>
      </c>
    </row>
    <row r="18" spans="2:11" ht="15">
      <c r="B18" s="21" t="s">
        <v>98</v>
      </c>
      <c r="C18" s="37" t="s">
        <v>99</v>
      </c>
      <c r="D18" s="47">
        <f>'[16]1.3'!$D$8</f>
        <v>0</v>
      </c>
      <c r="E18" s="44">
        <f t="shared" si="0"/>
        <v>0</v>
      </c>
      <c r="F18" s="44">
        <f t="shared" si="1"/>
        <v>0</v>
      </c>
      <c r="G18" s="44">
        <f t="shared" si="1"/>
        <v>0</v>
      </c>
      <c r="H18" s="45">
        <f>'[16]1.3'!$D$10</f>
        <v>1.01</v>
      </c>
      <c r="I18" s="16">
        <f t="shared" si="2"/>
        <v>1.01</v>
      </c>
      <c r="J18" s="16">
        <f t="shared" si="2"/>
        <v>1.01</v>
      </c>
      <c r="K18" s="16">
        <f t="shared" si="2"/>
        <v>1.01</v>
      </c>
    </row>
    <row r="19" spans="2:11" ht="15">
      <c r="B19" s="21" t="s">
        <v>18</v>
      </c>
      <c r="C19" s="21" t="s">
        <v>2</v>
      </c>
      <c r="D19" s="43">
        <f>'[8]1.3'!$F$8</f>
        <v>0.03755555555555556</v>
      </c>
      <c r="E19" s="44">
        <f t="shared" si="0"/>
        <v>0.03755555555555556</v>
      </c>
      <c r="F19" s="44">
        <f t="shared" si="1"/>
        <v>0.036992222222222225</v>
      </c>
      <c r="G19" s="44">
        <f t="shared" si="1"/>
        <v>0.03643733888888889</v>
      </c>
      <c r="H19" s="45">
        <f>'[8]1.3'!$F$10</f>
        <v>1.01</v>
      </c>
      <c r="I19" s="16">
        <f t="shared" si="2"/>
        <v>1.01</v>
      </c>
      <c r="J19" s="16">
        <f t="shared" si="2"/>
        <v>1.01</v>
      </c>
      <c r="K19" s="16">
        <f t="shared" si="2"/>
        <v>1.01</v>
      </c>
    </row>
    <row r="20" spans="2:11" ht="15">
      <c r="B20" s="21" t="s">
        <v>19</v>
      </c>
      <c r="C20" s="21" t="s">
        <v>100</v>
      </c>
      <c r="D20" s="47">
        <f>'[9]1.3'!$F$8</f>
        <v>0</v>
      </c>
      <c r="E20" s="44">
        <f t="shared" si="0"/>
        <v>0</v>
      </c>
      <c r="F20" s="44">
        <f t="shared" si="1"/>
        <v>0</v>
      </c>
      <c r="G20" s="44">
        <f t="shared" si="1"/>
        <v>0</v>
      </c>
      <c r="H20" s="45">
        <f>'[9]1.3'!$F$10</f>
        <v>1.01</v>
      </c>
      <c r="I20" s="16">
        <f t="shared" si="2"/>
        <v>1.01</v>
      </c>
      <c r="J20" s="16">
        <f t="shared" si="2"/>
        <v>1.01</v>
      </c>
      <c r="K20" s="16">
        <f t="shared" si="2"/>
        <v>1.01</v>
      </c>
    </row>
    <row r="21" spans="2:11" ht="45">
      <c r="B21" s="21" t="s">
        <v>74</v>
      </c>
      <c r="C21" s="12" t="s">
        <v>101</v>
      </c>
      <c r="D21" s="43">
        <f>'[10]1.3'!$D$8</f>
        <v>0.05326344936708861</v>
      </c>
      <c r="E21" s="44">
        <f t="shared" si="0"/>
        <v>0.05326344936708861</v>
      </c>
      <c r="F21" s="44">
        <f t="shared" si="1"/>
        <v>0.05246449762658228</v>
      </c>
      <c r="G21" s="44">
        <f t="shared" si="1"/>
        <v>0.051677530162183544</v>
      </c>
      <c r="H21" s="45">
        <f>'[10]1.3'!$D$10</f>
        <v>1.01</v>
      </c>
      <c r="I21" s="16">
        <f t="shared" si="2"/>
        <v>1.01</v>
      </c>
      <c r="J21" s="16">
        <f t="shared" si="2"/>
        <v>1.01</v>
      </c>
      <c r="K21" s="16">
        <f t="shared" si="2"/>
        <v>1.01</v>
      </c>
    </row>
    <row r="22" spans="2:11" ht="15">
      <c r="B22" s="21" t="s">
        <v>20</v>
      </c>
      <c r="C22" s="21" t="s">
        <v>102</v>
      </c>
      <c r="D22" s="47">
        <f>'[11]1.3'!$D$8</f>
        <v>0</v>
      </c>
      <c r="E22" s="44">
        <f t="shared" si="0"/>
        <v>0</v>
      </c>
      <c r="F22" s="44">
        <f t="shared" si="1"/>
        <v>0</v>
      </c>
      <c r="G22" s="44">
        <f t="shared" si="1"/>
        <v>0</v>
      </c>
      <c r="H22" s="45">
        <f>'[11]1.3'!$D$10</f>
        <v>1.01</v>
      </c>
      <c r="I22" s="16">
        <f t="shared" si="2"/>
        <v>1.01</v>
      </c>
      <c r="J22" s="16">
        <f t="shared" si="2"/>
        <v>1.01</v>
      </c>
      <c r="K22" s="16">
        <f t="shared" si="2"/>
        <v>1.01</v>
      </c>
    </row>
    <row r="23" spans="2:11" ht="30">
      <c r="B23" s="21" t="s">
        <v>21</v>
      </c>
      <c r="C23" s="12" t="s">
        <v>103</v>
      </c>
      <c r="D23" s="43">
        <f>'[12]1.3'!$D$8</f>
        <v>0.2703</v>
      </c>
      <c r="E23" s="44">
        <f t="shared" si="0"/>
        <v>0.2703</v>
      </c>
      <c r="F23" s="44">
        <f t="shared" si="1"/>
        <v>0.26624549999999997</v>
      </c>
      <c r="G23" s="44">
        <f t="shared" si="1"/>
        <v>0.2622518175</v>
      </c>
      <c r="H23" s="45">
        <f>'[13]2.4'!$C$54</f>
        <v>1.01</v>
      </c>
      <c r="I23" s="16">
        <f t="shared" si="2"/>
        <v>1.01</v>
      </c>
      <c r="J23" s="16">
        <f t="shared" si="2"/>
        <v>1.01</v>
      </c>
      <c r="K23" s="16">
        <f t="shared" si="2"/>
        <v>1.01</v>
      </c>
    </row>
    <row r="24" spans="2:11" ht="15">
      <c r="B24" s="21" t="s">
        <v>22</v>
      </c>
      <c r="C24" s="21" t="s">
        <v>104</v>
      </c>
      <c r="D24" s="43">
        <f>'[14]1.3'!$D$8</f>
        <v>2.8833333333333333</v>
      </c>
      <c r="E24" s="44">
        <f t="shared" si="0"/>
        <v>2.8833333333333333</v>
      </c>
      <c r="F24" s="44">
        <f t="shared" si="1"/>
        <v>2.8400833333333333</v>
      </c>
      <c r="G24" s="44">
        <f t="shared" si="1"/>
        <v>2.797482083333333</v>
      </c>
      <c r="H24" s="45">
        <f>'[14]1.3'!$D$10</f>
        <v>1.01</v>
      </c>
      <c r="I24" s="16">
        <f t="shared" si="2"/>
        <v>1.01</v>
      </c>
      <c r="J24" s="16">
        <f t="shared" si="2"/>
        <v>1.01</v>
      </c>
      <c r="K24" s="16">
        <f t="shared" si="2"/>
        <v>1.01</v>
      </c>
    </row>
    <row r="25" spans="2:11" ht="30">
      <c r="B25" s="21" t="s">
        <v>23</v>
      </c>
      <c r="C25" s="12" t="s">
        <v>38</v>
      </c>
      <c r="D25" s="47">
        <f>'[15]1.3'!$D$8</f>
        <v>0</v>
      </c>
      <c r="E25" s="44">
        <f t="shared" si="0"/>
        <v>0</v>
      </c>
      <c r="F25" s="44">
        <f t="shared" si="1"/>
        <v>0</v>
      </c>
      <c r="G25" s="44">
        <f t="shared" si="1"/>
        <v>0</v>
      </c>
      <c r="H25" s="45">
        <f>'[15]1.3'!$D$10</f>
        <v>1.01</v>
      </c>
      <c r="I25" s="16">
        <f t="shared" si="2"/>
        <v>1.01</v>
      </c>
      <c r="J25" s="16">
        <f t="shared" si="2"/>
        <v>1.01</v>
      </c>
      <c r="K25" s="16">
        <f t="shared" si="2"/>
        <v>1.01</v>
      </c>
    </row>
    <row r="26" spans="2:11" ht="15">
      <c r="B26" s="21" t="s">
        <v>24</v>
      </c>
      <c r="C26" s="12" t="s">
        <v>105</v>
      </c>
      <c r="D26" s="43"/>
      <c r="E26" s="44">
        <f t="shared" si="0"/>
        <v>0</v>
      </c>
      <c r="F26" s="44">
        <f t="shared" si="1"/>
        <v>0</v>
      </c>
      <c r="G26" s="44">
        <f t="shared" si="1"/>
        <v>0</v>
      </c>
      <c r="H26" s="45"/>
      <c r="I26" s="16">
        <f>I25</f>
        <v>1.01</v>
      </c>
      <c r="J26" s="16">
        <f t="shared" si="2"/>
        <v>1.01</v>
      </c>
      <c r="K26" s="16">
        <f t="shared" si="2"/>
        <v>1.01</v>
      </c>
    </row>
    <row r="27" spans="2:11" ht="30">
      <c r="B27" s="21" t="s">
        <v>25</v>
      </c>
      <c r="C27" s="12" t="s">
        <v>106</v>
      </c>
      <c r="D27" s="43"/>
      <c r="E27" s="44">
        <f t="shared" si="0"/>
        <v>0</v>
      </c>
      <c r="F27" s="44">
        <f t="shared" si="1"/>
        <v>0</v>
      </c>
      <c r="G27" s="44">
        <f t="shared" si="1"/>
        <v>0</v>
      </c>
      <c r="H27" s="45"/>
      <c r="I27" s="16">
        <f>I26</f>
        <v>1.01</v>
      </c>
      <c r="J27" s="16">
        <f t="shared" si="2"/>
        <v>1.01</v>
      </c>
      <c r="K27" s="16">
        <f t="shared" si="2"/>
        <v>1.01</v>
      </c>
    </row>
    <row r="28" spans="2:11" ht="60">
      <c r="B28" s="21" t="s">
        <v>26</v>
      </c>
      <c r="C28" s="12" t="s">
        <v>107</v>
      </c>
      <c r="D28" s="43"/>
      <c r="E28" s="44">
        <f t="shared" si="0"/>
        <v>0</v>
      </c>
      <c r="F28" s="44">
        <f t="shared" si="1"/>
        <v>0</v>
      </c>
      <c r="G28" s="44">
        <f t="shared" si="1"/>
        <v>0</v>
      </c>
      <c r="H28" s="45">
        <f>'[17]1.3'!$D$10</f>
        <v>1.01</v>
      </c>
      <c r="I28" s="16">
        <f>H28</f>
        <v>1.01</v>
      </c>
      <c r="J28" s="16">
        <f t="shared" si="2"/>
        <v>1.01</v>
      </c>
      <c r="K28" s="16">
        <f t="shared" si="2"/>
        <v>1.01</v>
      </c>
    </row>
    <row r="29" spans="4:8" ht="15">
      <c r="D29" s="8"/>
      <c r="H29" s="8"/>
    </row>
    <row r="30" spans="4:8" ht="15">
      <c r="D30" s="8"/>
      <c r="H30" s="8"/>
    </row>
    <row r="31" spans="4:8" ht="15">
      <c r="D31" s="8"/>
      <c r="H31" s="8"/>
    </row>
    <row r="32" spans="4:8" ht="15">
      <c r="D32" s="8"/>
      <c r="H32" s="8"/>
    </row>
    <row r="33" spans="4:8" ht="15">
      <c r="D33" s="8"/>
      <c r="H33" s="8"/>
    </row>
    <row r="34" ht="15">
      <c r="H34" s="8"/>
    </row>
    <row r="35" ht="15">
      <c r="H35" s="8"/>
    </row>
    <row r="36" ht="15">
      <c r="H36" s="8"/>
    </row>
    <row r="37" ht="15">
      <c r="H37" s="8"/>
    </row>
    <row r="38" ht="15">
      <c r="H38" s="8"/>
    </row>
    <row r="39" ht="15">
      <c r="H39" s="8"/>
    </row>
    <row r="40" ht="15">
      <c r="H40" s="8"/>
    </row>
    <row r="41" ht="15">
      <c r="H41" s="8"/>
    </row>
    <row r="42" ht="15">
      <c r="H42" s="8"/>
    </row>
    <row r="43" ht="15">
      <c r="H43" s="8"/>
    </row>
    <row r="44" ht="15">
      <c r="H44" s="8"/>
    </row>
    <row r="45" ht="15">
      <c r="H45" s="8"/>
    </row>
    <row r="46" ht="15">
      <c r="H46" s="8"/>
    </row>
    <row r="47" ht="15">
      <c r="H47" s="8"/>
    </row>
  </sheetData>
  <sheetProtection/>
  <mergeCells count="6">
    <mergeCell ref="F2:K4"/>
    <mergeCell ref="B6:K6"/>
    <mergeCell ref="C8:C9"/>
    <mergeCell ref="B8:B9"/>
    <mergeCell ref="D8:G8"/>
    <mergeCell ref="H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meoremnv</dc:creator>
  <cp:keywords/>
  <dc:description/>
  <cp:lastModifiedBy>zaharovaim</cp:lastModifiedBy>
  <cp:lastPrinted>2012-12-12T12:18:45Z</cp:lastPrinted>
  <dcterms:created xsi:type="dcterms:W3CDTF">2007-01-23T14:08:05Z</dcterms:created>
  <dcterms:modified xsi:type="dcterms:W3CDTF">2013-01-24T04:08:27Z</dcterms:modified>
  <cp:category/>
  <cp:version/>
  <cp:contentType/>
  <cp:contentStatus/>
</cp:coreProperties>
</file>