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'Лист1'!$A$1:$D$53</definedName>
  </definedNames>
  <calcPr fullCalcOnLoad="1" fullPrecision="0"/>
</workbook>
</file>

<file path=xl/sharedStrings.xml><?xml version="1.0" encoding="utf-8"?>
<sst xmlns="http://schemas.openxmlformats.org/spreadsheetml/2006/main" count="51" uniqueCount="26">
  <si>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</si>
  <si>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</si>
  <si>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</si>
  <si>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</si>
  <si>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</si>
  <si>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</si>
  <si>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</si>
  <si>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</si>
  <si>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7000 и выше</t>
  </si>
  <si>
    <t>от 6501 до 7000 часов</t>
  </si>
  <si>
    <t>от 6001 до 6500 часов</t>
  </si>
  <si>
    <t>от 5501 до 6000 часов</t>
  </si>
  <si>
    <t>от 5001 до 5500часов</t>
  </si>
  <si>
    <t>от 4501 до 5000часов</t>
  </si>
  <si>
    <t>от 4001 до 4500часов</t>
  </si>
  <si>
    <t>от 3501 до 4000часов</t>
  </si>
  <si>
    <t>от 3001 до 3500часов</t>
  </si>
  <si>
    <t>от 2501 до 3000часов</t>
  </si>
  <si>
    <t>менее 2500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</si>
  <si>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</si>
  <si>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</si>
  <si>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</si>
  <si>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ООО «Ватт-Электросбыт» в рамках предельных уровней нерегулируемых цен  на Июнь 2010 г.</t>
  </si>
  <si>
    <t xml:space="preserve">Организации, оказывающие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</t>
  </si>
  <si>
    <t>ЗАО ТФ "ВАТТ"</t>
  </si>
  <si>
    <t>МП г.о. Саранск "Горсвет"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</si>
</sst>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169" fontId="11" fillId="0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top"/>
    </xf>
    <xf numFmtId="169" fontId="11" fillId="0" borderId="4" xfId="0" applyNumberFormat="1" applyFont="1" applyFill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0" borderId="6" xfId="0" applyNumberFormat="1" applyFont="1" applyBorder="1" applyAlignment="1">
      <alignment vertical="center"/>
    </xf>
    <xf numFmtId="169" fontId="11" fillId="0" borderId="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U54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2.75"/>
  <cols>
    <col min="2" max="2" width="63.375" style="0" customWidth="1"/>
    <col min="3" max="4" width="12.75390625" style="0" customWidth="1"/>
    <col min="7" max="7" width="11.75390625" style="0" bestFit="1" customWidth="1"/>
    <col min="9" max="9" width="11.75390625" style="0" bestFit="1" customWidth="1"/>
    <col min="10" max="10" width="12.25390625" style="0" bestFit="1" customWidth="1"/>
  </cols>
  <sheetData>
    <row r="3" spans="1:4" ht="12.75" customHeight="1">
      <c r="A3" s="27" t="s">
        <v>22</v>
      </c>
      <c r="B3" s="27"/>
      <c r="C3" s="27"/>
      <c r="D3" s="27"/>
    </row>
    <row r="4" spans="1:4" ht="24.75" customHeight="1">
      <c r="A4" s="27"/>
      <c r="B4" s="27"/>
      <c r="C4" s="27"/>
      <c r="D4" s="27"/>
    </row>
    <row r="5" ht="13.5" thickBot="1">
      <c r="A5" s="1"/>
    </row>
    <row r="6" spans="1:4" ht="60.75" customHeight="1">
      <c r="A6" s="30" t="s">
        <v>0</v>
      </c>
      <c r="B6" s="28" t="s">
        <v>7</v>
      </c>
      <c r="C6" s="25" t="s">
        <v>21</v>
      </c>
      <c r="D6" s="26"/>
    </row>
    <row r="7" spans="1:4" s="8" customFormat="1" ht="19.5" customHeight="1" thickBot="1">
      <c r="A7" s="31"/>
      <c r="B7" s="29"/>
      <c r="C7" s="10" t="s">
        <v>4</v>
      </c>
      <c r="D7" s="11" t="s">
        <v>5</v>
      </c>
    </row>
    <row r="8" spans="1:4" ht="12.75">
      <c r="A8" s="24">
        <v>1</v>
      </c>
      <c r="B8" s="14" t="s">
        <v>1</v>
      </c>
      <c r="C8" s="15"/>
      <c r="D8" s="16"/>
    </row>
    <row r="9" spans="1:4" ht="12.75">
      <c r="A9" s="21"/>
      <c r="B9" s="7" t="s">
        <v>3</v>
      </c>
      <c r="C9" s="13"/>
      <c r="D9" s="17"/>
    </row>
    <row r="10" spans="1:4" ht="12.75">
      <c r="A10" s="21"/>
      <c r="B10" s="7" t="s">
        <v>8</v>
      </c>
      <c r="C10" s="13">
        <f>1.4639+(1.96036-0.87253)</f>
        <v>2.55173</v>
      </c>
      <c r="D10" s="18">
        <f>1.4639+(2.19588-0.87253)</f>
        <v>2.78725</v>
      </c>
    </row>
    <row r="11" spans="1:4" ht="12.75">
      <c r="A11" s="21"/>
      <c r="B11" s="7" t="s">
        <v>9</v>
      </c>
      <c r="C11" s="13">
        <f>1.50116+(1.99979-0.91196)</f>
        <v>2.58899</v>
      </c>
      <c r="D11" s="18">
        <f>1.50116+(2.23531-0.91196)</f>
        <v>2.82451</v>
      </c>
    </row>
    <row r="12" spans="1:4" ht="12.75">
      <c r="A12" s="21"/>
      <c r="B12" s="7" t="s">
        <v>10</v>
      </c>
      <c r="C12" s="13">
        <f>1.53097+(2.03132-0.94349)</f>
        <v>2.6188</v>
      </c>
      <c r="D12" s="18">
        <f>1.53097+(2.26684-0.94349)</f>
        <v>2.85432</v>
      </c>
    </row>
    <row r="13" spans="1:4" ht="12.75">
      <c r="A13" s="21"/>
      <c r="B13" s="7" t="s">
        <v>11</v>
      </c>
      <c r="C13" s="13">
        <f>1.56596+(2.06835-0.98052)</f>
        <v>2.65379</v>
      </c>
      <c r="D13" s="18">
        <f>1.56596+(2.30387-0.98052)</f>
        <v>2.88931</v>
      </c>
    </row>
    <row r="14" spans="1:4" ht="12.75">
      <c r="A14" s="21"/>
      <c r="B14" s="7" t="s">
        <v>12</v>
      </c>
      <c r="C14" s="13">
        <f>1.60761+(2.11242-1.02459)</f>
        <v>2.69544</v>
      </c>
      <c r="D14" s="18">
        <f>1.60761+(2.34794-1.02459)</f>
        <v>2.93096</v>
      </c>
    </row>
    <row r="15" spans="1:4" ht="12.75">
      <c r="A15" s="21"/>
      <c r="B15" s="7" t="s">
        <v>13</v>
      </c>
      <c r="C15" s="13">
        <f>1.65804+(2.16578-1.07795)</f>
        <v>2.74587</v>
      </c>
      <c r="D15" s="18">
        <f>1.65804+(2.4013-1.07795)</f>
        <v>2.98139</v>
      </c>
    </row>
    <row r="16" spans="1:4" ht="12.75">
      <c r="A16" s="21"/>
      <c r="B16" s="7" t="s">
        <v>14</v>
      </c>
      <c r="C16" s="13">
        <f>1.72032+(2.23168-1.14385)</f>
        <v>2.80815</v>
      </c>
      <c r="D16" s="18">
        <f>1.72032+(2.4672-1.14385)</f>
        <v>3.04367</v>
      </c>
    </row>
    <row r="17" spans="1:4" ht="12.75">
      <c r="A17" s="21"/>
      <c r="B17" s="7" t="s">
        <v>15</v>
      </c>
      <c r="C17" s="13">
        <f>1.79922+(2.31517-1.22734)</f>
        <v>2.88705</v>
      </c>
      <c r="D17" s="18">
        <f>1.79922+(2.55069-1.22734)</f>
        <v>3.12257</v>
      </c>
    </row>
    <row r="18" spans="1:4" ht="12.75">
      <c r="A18" s="21"/>
      <c r="B18" s="7" t="s">
        <v>16</v>
      </c>
      <c r="C18" s="13">
        <f>1.9024+(2.42434-1.33651)</f>
        <v>2.99023</v>
      </c>
      <c r="D18" s="18">
        <f>1.9024+(2.65986-1.33651)</f>
        <v>3.22575</v>
      </c>
    </row>
    <row r="19" spans="1:4" ht="12.75">
      <c r="A19" s="21"/>
      <c r="B19" s="7" t="s">
        <v>17</v>
      </c>
      <c r="C19" s="13">
        <f>2.04309+(2.57321-1.48538)</f>
        <v>3.13092</v>
      </c>
      <c r="D19" s="18">
        <f>2.04309+(2.80873-1.48538)</f>
        <v>3.36644</v>
      </c>
    </row>
    <row r="20" spans="1:4" ht="12.75">
      <c r="A20" s="21"/>
      <c r="B20" s="7" t="s">
        <v>18</v>
      </c>
      <c r="C20" s="13">
        <f>2.24632+(2.78824-1.70041)</f>
        <v>3.33415</v>
      </c>
      <c r="D20" s="18">
        <f>2.24632+(3.02376-1.70041)</f>
        <v>3.56967</v>
      </c>
    </row>
    <row r="21" spans="1:4" ht="12.75">
      <c r="A21" s="21">
        <v>2</v>
      </c>
      <c r="B21" s="12" t="s">
        <v>2</v>
      </c>
      <c r="C21" s="13"/>
      <c r="D21" s="18"/>
    </row>
    <row r="22" spans="1:4" ht="12.75">
      <c r="A22" s="21"/>
      <c r="B22" s="7" t="s">
        <v>3</v>
      </c>
      <c r="C22" s="13"/>
      <c r="D22" s="18"/>
    </row>
    <row r="23" spans="1:4" ht="12.75">
      <c r="A23" s="21"/>
      <c r="B23" s="7" t="s">
        <v>8</v>
      </c>
      <c r="C23" s="13">
        <v>2.55173</v>
      </c>
      <c r="D23" s="18">
        <v>2.78725</v>
      </c>
    </row>
    <row r="24" spans="1:4" ht="12.75">
      <c r="A24" s="21"/>
      <c r="B24" s="7" t="s">
        <v>9</v>
      </c>
      <c r="C24" s="13">
        <v>2.58899</v>
      </c>
      <c r="D24" s="18">
        <v>2.82451</v>
      </c>
    </row>
    <row r="25" spans="1:4" ht="12.75">
      <c r="A25" s="21"/>
      <c r="B25" s="7" t="s">
        <v>10</v>
      </c>
      <c r="C25" s="13">
        <v>2.6188</v>
      </c>
      <c r="D25" s="18">
        <v>2.85432</v>
      </c>
    </row>
    <row r="26" spans="1:4" ht="12.75">
      <c r="A26" s="21"/>
      <c r="B26" s="7" t="s">
        <v>11</v>
      </c>
      <c r="C26" s="13">
        <v>2.65379</v>
      </c>
      <c r="D26" s="18">
        <v>2.88931</v>
      </c>
    </row>
    <row r="27" spans="1:4" ht="12.75">
      <c r="A27" s="21"/>
      <c r="B27" s="7" t="s">
        <v>12</v>
      </c>
      <c r="C27" s="13">
        <v>2.69544</v>
      </c>
      <c r="D27" s="18">
        <v>2.93096</v>
      </c>
    </row>
    <row r="28" spans="1:4" ht="12.75">
      <c r="A28" s="21"/>
      <c r="B28" s="7" t="s">
        <v>13</v>
      </c>
      <c r="C28" s="13">
        <v>2.74587</v>
      </c>
      <c r="D28" s="18">
        <v>2.98139</v>
      </c>
    </row>
    <row r="29" spans="1:4" ht="12.75">
      <c r="A29" s="21"/>
      <c r="B29" s="7" t="s">
        <v>14</v>
      </c>
      <c r="C29" s="13">
        <v>2.80815</v>
      </c>
      <c r="D29" s="18">
        <v>3.04367</v>
      </c>
    </row>
    <row r="30" spans="1:4" ht="12.75">
      <c r="A30" s="21"/>
      <c r="B30" s="7" t="s">
        <v>15</v>
      </c>
      <c r="C30" s="13">
        <v>2.88705</v>
      </c>
      <c r="D30" s="18">
        <v>3.12257</v>
      </c>
    </row>
    <row r="31" spans="1:4" ht="12.75">
      <c r="A31" s="21"/>
      <c r="B31" s="7" t="s">
        <v>16</v>
      </c>
      <c r="C31" s="13">
        <v>2.99023</v>
      </c>
      <c r="D31" s="18">
        <v>3.22575</v>
      </c>
    </row>
    <row r="32" spans="1:4" ht="12.75">
      <c r="A32" s="21"/>
      <c r="B32" s="7" t="s">
        <v>17</v>
      </c>
      <c r="C32" s="13">
        <v>3.13092</v>
      </c>
      <c r="D32" s="18">
        <v>3.36644</v>
      </c>
    </row>
    <row r="33" spans="1:4" ht="12.75">
      <c r="A33" s="21"/>
      <c r="B33" s="7" t="s">
        <v>18</v>
      </c>
      <c r="C33" s="13">
        <v>3.33415</v>
      </c>
      <c r="D33" s="18">
        <v>3.56967</v>
      </c>
    </row>
    <row r="34" spans="1:4" ht="12.75">
      <c r="A34" s="21">
        <v>3</v>
      </c>
      <c r="B34" s="12" t="s">
        <v>20</v>
      </c>
      <c r="C34" s="13"/>
      <c r="D34" s="18"/>
    </row>
    <row r="35" spans="1:4" ht="12.75">
      <c r="A35" s="21"/>
      <c r="B35" s="7" t="s">
        <v>3</v>
      </c>
      <c r="C35" s="13"/>
      <c r="D35" s="18"/>
    </row>
    <row r="36" spans="1:4" ht="12.75">
      <c r="A36" s="21"/>
      <c r="B36" s="7" t="s">
        <v>8</v>
      </c>
      <c r="C36" s="13">
        <f>1.4639+(2.23168-1.14385)</f>
        <v>2.55173</v>
      </c>
      <c r="D36" s="18">
        <f>1.4639+(2.4672-1.14385)</f>
        <v>2.78725</v>
      </c>
    </row>
    <row r="37" spans="1:4" ht="12.75">
      <c r="A37" s="21"/>
      <c r="B37" s="7" t="s">
        <v>9</v>
      </c>
      <c r="C37" s="13">
        <f>1.50116+(2.23168-1.14385)</f>
        <v>2.58899</v>
      </c>
      <c r="D37" s="18">
        <f>1.50116+(2.4672-1.14385)</f>
        <v>2.82451</v>
      </c>
    </row>
    <row r="38" spans="1:4" ht="12.75">
      <c r="A38" s="21"/>
      <c r="B38" s="7" t="s">
        <v>10</v>
      </c>
      <c r="C38" s="13">
        <f>1.53097+(2.23168-1.14385)</f>
        <v>2.6188</v>
      </c>
      <c r="D38" s="18">
        <f>1.53097+(2.4672-1.14385)</f>
        <v>2.85432</v>
      </c>
    </row>
    <row r="39" spans="1:4" ht="12.75">
      <c r="A39" s="21"/>
      <c r="B39" s="7" t="s">
        <v>11</v>
      </c>
      <c r="C39" s="13">
        <f>1.56596+(2.23168-1.14385)</f>
        <v>2.65379</v>
      </c>
      <c r="D39" s="18">
        <f>1.56596+(2.4672-1.14385)</f>
        <v>2.88931</v>
      </c>
    </row>
    <row r="40" spans="1:4" ht="12.75">
      <c r="A40" s="21"/>
      <c r="B40" s="7" t="s">
        <v>12</v>
      </c>
      <c r="C40" s="13">
        <f>1.60761+(2.23168-1.14385)</f>
        <v>2.69544</v>
      </c>
      <c r="D40" s="18">
        <f>1.60761+(2.4672-1.14385)</f>
        <v>2.93096</v>
      </c>
    </row>
    <row r="41" spans="1:4" ht="12.75">
      <c r="A41" s="21"/>
      <c r="B41" s="7" t="s">
        <v>13</v>
      </c>
      <c r="C41" s="13">
        <f>1.65804+(2.23168-1.14385)</f>
        <v>2.74587</v>
      </c>
      <c r="D41" s="18">
        <f>1.65804+(2.4672-1.14385)</f>
        <v>2.98139</v>
      </c>
    </row>
    <row r="42" spans="1:4" ht="12.75">
      <c r="A42" s="21"/>
      <c r="B42" s="7" t="s">
        <v>14</v>
      </c>
      <c r="C42" s="13">
        <f>1.72032+(2.23168-1.14385)</f>
        <v>2.80815</v>
      </c>
      <c r="D42" s="18">
        <f>1.72032+(2.4672-1.14385)</f>
        <v>3.04367</v>
      </c>
    </row>
    <row r="43" spans="1:4" ht="12.75">
      <c r="A43" s="21"/>
      <c r="B43" s="7" t="s">
        <v>15</v>
      </c>
      <c r="C43" s="13">
        <f>1.79922+(2.23168-1.14385)</f>
        <v>2.88705</v>
      </c>
      <c r="D43" s="18">
        <f>1.79922+(2.4672-1.14385)</f>
        <v>3.12257</v>
      </c>
    </row>
    <row r="44" spans="1:4" ht="12.75">
      <c r="A44" s="21"/>
      <c r="B44" s="7" t="s">
        <v>16</v>
      </c>
      <c r="C44" s="13">
        <f>1.9024+(2.23168-1.14385)</f>
        <v>2.99023</v>
      </c>
      <c r="D44" s="18">
        <f>1.9024+(2.4672-1.14385)</f>
        <v>3.22575</v>
      </c>
    </row>
    <row r="45" spans="1:4" ht="12.75">
      <c r="A45" s="21"/>
      <c r="B45" s="7" t="s">
        <v>17</v>
      </c>
      <c r="C45" s="13">
        <f>2.04309+(2.23168-1.14385)</f>
        <v>3.13092</v>
      </c>
      <c r="D45" s="18">
        <f>2.04309+(2.4672-1.14385)</f>
        <v>3.36644</v>
      </c>
    </row>
    <row r="46" spans="1:4" ht="12.75">
      <c r="A46" s="21"/>
      <c r="B46" s="7" t="s">
        <v>18</v>
      </c>
      <c r="C46" s="13">
        <f>2.24632+(2.23168-1.14385)</f>
        <v>3.33415</v>
      </c>
      <c r="D46" s="18">
        <f>2.24632+(2.4672-1.14385)</f>
        <v>3.56967</v>
      </c>
    </row>
    <row r="47" spans="1:10" ht="36">
      <c r="A47" s="32">
        <v>4</v>
      </c>
      <c r="B47" s="20" t="s">
        <v>23</v>
      </c>
      <c r="C47" s="23"/>
      <c r="D47" s="33"/>
      <c r="G47" s="19"/>
      <c r="I47" s="19"/>
      <c r="J47" s="19"/>
    </row>
    <row r="48" spans="1:10" ht="12.75">
      <c r="A48" s="34"/>
      <c r="B48" s="7" t="s">
        <v>3</v>
      </c>
      <c r="C48" s="23"/>
      <c r="D48" s="33"/>
      <c r="G48" s="19"/>
      <c r="I48" s="19"/>
      <c r="J48" s="19"/>
    </row>
    <row r="49" spans="1:10" ht="12.75">
      <c r="A49" s="34"/>
      <c r="B49" s="7" t="s">
        <v>24</v>
      </c>
      <c r="C49" s="23">
        <v>1.73635</v>
      </c>
      <c r="D49" s="33"/>
      <c r="G49" s="19"/>
      <c r="I49" s="19"/>
      <c r="J49" s="19"/>
    </row>
    <row r="50" spans="1:10" ht="13.5" thickBot="1">
      <c r="A50" s="35"/>
      <c r="B50" s="36" t="s">
        <v>25</v>
      </c>
      <c r="C50" s="37">
        <v>2.05912</v>
      </c>
      <c r="D50" s="38"/>
      <c r="G50" s="19"/>
      <c r="I50" s="19"/>
      <c r="J50" s="19"/>
    </row>
    <row r="51" spans="1:2" ht="15.75">
      <c r="A51" s="2"/>
      <c r="B51" s="3"/>
    </row>
    <row r="52" spans="7:10" ht="12.75">
      <c r="G52" s="19"/>
      <c r="I52" s="19"/>
      <c r="J52" s="19"/>
    </row>
    <row r="53" spans="2:47" ht="24">
      <c r="B53" s="9" t="s">
        <v>19</v>
      </c>
      <c r="C53" s="22" t="s">
        <v>6</v>
      </c>
      <c r="D53" s="22"/>
      <c r="E53" s="4"/>
      <c r="F53" s="4"/>
      <c r="G53" s="5"/>
      <c r="H53" s="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6"/>
      <c r="AN53" s="4"/>
      <c r="AO53" s="4"/>
      <c r="AP53" s="4"/>
      <c r="AQ53" s="4"/>
      <c r="AR53" s="4"/>
      <c r="AS53" s="4"/>
      <c r="AT53" s="4"/>
      <c r="AU53" s="4"/>
    </row>
    <row r="54" spans="9:10" ht="12.75">
      <c r="I54" s="19"/>
      <c r="J54" s="19"/>
    </row>
  </sheetData>
  <mergeCells count="13">
    <mergeCell ref="A8:A20"/>
    <mergeCell ref="C6:D6"/>
    <mergeCell ref="A3:D4"/>
    <mergeCell ref="B6:B7"/>
    <mergeCell ref="A6:A7"/>
    <mergeCell ref="A21:A33"/>
    <mergeCell ref="A34:A46"/>
    <mergeCell ref="C53:D53"/>
    <mergeCell ref="C47:D47"/>
    <mergeCell ref="C48:D48"/>
    <mergeCell ref="C49:D49"/>
    <mergeCell ref="C50:D50"/>
    <mergeCell ref="A47:A50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2010-06-07T05:47:38Z</cp:lastPrinted>
  <dcterms:created xsi:type="dcterms:W3CDTF">2007-03-21T09:35:48Z</dcterms:created>
  <dcterms:modified xsi:type="dcterms:W3CDTF">2010-07-05T12:17:00Z</dcterms:modified>
  <cp:category/>
  <cp:version/>
  <cp:contentType/>
  <cp:contentStatus/>
</cp:coreProperties>
</file>