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2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" i="1" l="1"/>
  <c r="AC11" i="1"/>
  <c r="B11" i="1"/>
  <c r="C11" i="1"/>
  <c r="D11" i="1"/>
  <c r="E11" i="1"/>
  <c r="F11" i="1"/>
  <c r="AA11" i="1"/>
  <c r="AB11" i="1"/>
  <c r="AE9" i="1"/>
  <c r="AC5" i="1"/>
  <c r="AD5" i="1"/>
  <c r="AB5" i="1"/>
  <c r="Z11" i="1" l="1"/>
  <c r="T11" i="1"/>
  <c r="AE7" i="1"/>
  <c r="AE10" i="1"/>
  <c r="AE8" i="1" l="1"/>
  <c r="AE6" i="1" s="1"/>
  <c r="AE5" i="1" s="1"/>
  <c r="AE11" i="1" s="1"/>
  <c r="Y11" i="1"/>
  <c r="X11" i="1"/>
  <c r="W11" i="1"/>
  <c r="U11" i="1"/>
  <c r="V11" i="1"/>
  <c r="AA5" i="1"/>
  <c r="Z5" i="1" l="1"/>
  <c r="Y5" i="1"/>
  <c r="X5" i="1"/>
  <c r="W5" i="1" l="1"/>
  <c r="T6" i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E6" i="1"/>
  <c r="E5" i="1" s="1"/>
  <c r="D6" i="1"/>
  <c r="C6" i="1"/>
  <c r="C5" i="1" s="1"/>
  <c r="O5" i="1"/>
  <c r="O11" i="1" s="1"/>
  <c r="I5" i="1"/>
  <c r="I11" i="1" s="1"/>
  <c r="G11" i="1" l="1"/>
  <c r="D5" i="1"/>
  <c r="U5" i="1" l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<sst xmlns="http://schemas.openxmlformats.org/spreadsheetml/2006/main" count="54" uniqueCount="27">
  <si>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</si>
  <si>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</si>
  <si>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</si>
  <si>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</si>
  <si>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</si>
  <si>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</si>
  <si>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</si>
  <si>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</si>
  <si>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</si>
  <si>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</si>
  <si>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</si>
  <si>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</si>
  <si>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</si>
  <si>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</si>
  <si>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</si>
  <si>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</si>
  <si>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</si>
  <si>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</si>
  <si>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</si>
  <si>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</si>
  <si>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</si>
  <si>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</si>
  <si>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</si>
  <si>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</si>
  <si>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Астертранс"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</si>
  <si>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марте 2022г.</t>
  </si>
  <si>
    <t>от сетей ООО "Рузаевские электрические сети" "ООО Энергостройсервис"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</si>
</sst>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4" fillId="0" borderId="10" xfId="0" applyNumberFormat="1" applyFont="1" applyBorder="1"/>
    <xf numFmtId="3" fontId="5" fillId="0" borderId="9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19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0" borderId="16" xfId="0" applyNumberFormat="1" applyFont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5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5" fillId="2" borderId="16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6" fillId="2" borderId="24" xfId="0" applyNumberFormat="1" applyFont="1" applyFill="1" applyBorder="1"/>
    <xf numFmtId="3" fontId="5" fillId="2" borderId="22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5" xfId="0" applyNumberFormat="1" applyFont="1" applyBorder="1"/>
    <xf numFmtId="3" fontId="5" fillId="0" borderId="26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27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E10" sqref="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30" width="10.28515625" customWidth="1"/>
    <col min="31" max="31" width="12" customWidth="1"/>
    <col min="32" max="32" width="11" bestFit="1" customWidth="1"/>
  </cols>
  <sheetData>
    <row r="1" spans="1:33" ht="54.75" customHeight="1" x14ac:dyDescent="0.2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3" ht="15.75" thickBot="1" x14ac:dyDescent="0.3"/>
    <row r="3" spans="1:33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46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54" t="s">
        <v>19</v>
      </c>
      <c r="V3" s="60"/>
      <c r="W3" s="61" t="s">
        <v>22</v>
      </c>
      <c r="X3" s="61"/>
      <c r="Y3" s="54" t="s">
        <v>23</v>
      </c>
      <c r="Z3" s="55"/>
      <c r="AA3" s="61" t="s">
        <v>24</v>
      </c>
      <c r="AB3" s="61"/>
      <c r="AC3" s="61" t="s">
        <v>26</v>
      </c>
      <c r="AD3" s="61"/>
      <c r="AE3" s="56" t="s">
        <v>7</v>
      </c>
    </row>
    <row r="4" spans="1:33" ht="26.25" customHeight="1" thickBot="1" x14ac:dyDescent="0.3">
      <c r="A4" s="51"/>
      <c r="B4" s="47" t="s">
        <v>8</v>
      </c>
      <c r="C4" s="47" t="s">
        <v>9</v>
      </c>
      <c r="D4" s="47" t="s">
        <v>8</v>
      </c>
      <c r="E4" s="47" t="s">
        <v>9</v>
      </c>
      <c r="F4" s="47" t="s">
        <v>8</v>
      </c>
      <c r="G4" s="47" t="s">
        <v>9</v>
      </c>
      <c r="H4" s="47" t="s">
        <v>8</v>
      </c>
      <c r="I4" s="47" t="s">
        <v>8</v>
      </c>
      <c r="J4" s="47" t="s">
        <v>9</v>
      </c>
      <c r="K4" s="47" t="s">
        <v>8</v>
      </c>
      <c r="L4" s="47" t="s">
        <v>9</v>
      </c>
      <c r="M4" s="47" t="s">
        <v>8</v>
      </c>
      <c r="N4" s="47" t="s">
        <v>9</v>
      </c>
      <c r="O4" s="47" t="s">
        <v>8</v>
      </c>
      <c r="P4" s="47" t="s">
        <v>9</v>
      </c>
      <c r="Q4" s="47" t="s">
        <v>8</v>
      </c>
      <c r="R4" s="47" t="s">
        <v>9</v>
      </c>
      <c r="S4" s="47" t="s">
        <v>8</v>
      </c>
      <c r="T4" s="47" t="s">
        <v>9</v>
      </c>
      <c r="U4" s="47" t="s">
        <v>8</v>
      </c>
      <c r="V4" s="47" t="s">
        <v>9</v>
      </c>
      <c r="W4" s="48" t="s">
        <v>8</v>
      </c>
      <c r="X4" s="48" t="s">
        <v>9</v>
      </c>
      <c r="Y4" s="48" t="s">
        <v>8</v>
      </c>
      <c r="Z4" s="48" t="s">
        <v>9</v>
      </c>
      <c r="AA4" s="47" t="s">
        <v>8</v>
      </c>
      <c r="AB4" s="47" t="s">
        <v>9</v>
      </c>
      <c r="AC4" s="62" t="s">
        <v>8</v>
      </c>
      <c r="AD4" s="62" t="s">
        <v>9</v>
      </c>
      <c r="AE4" s="57"/>
    </row>
    <row r="5" spans="1:33" ht="31.5" customHeight="1" x14ac:dyDescent="0.25">
      <c r="A5" s="1" t="s">
        <v>10</v>
      </c>
      <c r="B5" s="6">
        <f>B6+B9</f>
        <v>21143105</v>
      </c>
      <c r="C5" s="6">
        <f t="shared" ref="C5:I5" si="0">C6+C9</f>
        <v>15300739</v>
      </c>
      <c r="D5" s="6">
        <f>D6+D9</f>
        <v>314517</v>
      </c>
      <c r="E5" s="6">
        <f t="shared" si="0"/>
        <v>3090424</v>
      </c>
      <c r="F5" s="6">
        <f t="shared" si="0"/>
        <v>315627</v>
      </c>
      <c r="G5" s="6">
        <f>G6+G9</f>
        <v>86473</v>
      </c>
      <c r="H5" s="6">
        <f t="shared" si="0"/>
        <v>0</v>
      </c>
      <c r="I5" s="6">
        <f t="shared" si="0"/>
        <v>280232</v>
      </c>
      <c r="J5" s="6">
        <f>J6+J9</f>
        <v>102579</v>
      </c>
      <c r="K5" s="6">
        <f>K9</f>
        <v>0</v>
      </c>
      <c r="L5" s="6">
        <f>L9</f>
        <v>0</v>
      </c>
      <c r="M5" s="6">
        <f>M9</f>
        <v>57187</v>
      </c>
      <c r="N5" s="6">
        <f>N9</f>
        <v>22250</v>
      </c>
      <c r="O5" s="6">
        <f t="shared" ref="O5:R5" si="1">O9</f>
        <v>3307</v>
      </c>
      <c r="P5" s="6">
        <f>P9</f>
        <v>0</v>
      </c>
      <c r="Q5" s="6">
        <f t="shared" si="1"/>
        <v>0</v>
      </c>
      <c r="R5" s="6">
        <f t="shared" si="1"/>
        <v>0</v>
      </c>
      <c r="S5" s="26">
        <f>S9</f>
        <v>56529</v>
      </c>
      <c r="T5" s="26">
        <f>T6</f>
        <v>5840</v>
      </c>
      <c r="U5" s="26">
        <f t="shared" ref="U5" si="2">U9</f>
        <v>0</v>
      </c>
      <c r="V5" s="26"/>
      <c r="W5" s="26">
        <f>W9</f>
        <v>40320</v>
      </c>
      <c r="X5" s="26">
        <f>X9</f>
        <v>0</v>
      </c>
      <c r="Y5" s="26">
        <f>Y9</f>
        <v>924</v>
      </c>
      <c r="Z5" s="26">
        <f>Z9</f>
        <v>0</v>
      </c>
      <c r="AA5" s="26">
        <f t="shared" ref="AA5:AB5" si="3">AA9</f>
        <v>8580</v>
      </c>
      <c r="AB5" s="26">
        <f>AB9</f>
        <v>0</v>
      </c>
      <c r="AC5" s="26">
        <f t="shared" ref="AC5:AD5" si="4">AC9</f>
        <v>136485</v>
      </c>
      <c r="AD5" s="26">
        <f t="shared" si="4"/>
        <v>0</v>
      </c>
      <c r="AE5" s="7">
        <f>AE6+AE9</f>
        <v>40965118</v>
      </c>
    </row>
    <row r="6" spans="1:33" x14ac:dyDescent="0.25">
      <c r="A6" s="2" t="s">
        <v>11</v>
      </c>
      <c r="B6" s="15">
        <f>B7+B8</f>
        <v>2418636</v>
      </c>
      <c r="C6" s="15">
        <f t="shared" ref="C6:H6" si="5">C7+C8</f>
        <v>12059316</v>
      </c>
      <c r="D6" s="15">
        <f t="shared" si="5"/>
        <v>147501</v>
      </c>
      <c r="E6" s="15">
        <f t="shared" si="5"/>
        <v>2647237</v>
      </c>
      <c r="F6" s="15">
        <f t="shared" si="5"/>
        <v>250652</v>
      </c>
      <c r="G6" s="15">
        <f t="shared" si="5"/>
        <v>40598</v>
      </c>
      <c r="H6" s="15">
        <f t="shared" si="5"/>
        <v>0</v>
      </c>
      <c r="I6" s="15"/>
      <c r="J6" s="15"/>
      <c r="K6" s="15"/>
      <c r="L6" s="15"/>
      <c r="M6" s="15"/>
      <c r="N6" s="15"/>
      <c r="O6" s="15"/>
      <c r="P6" s="15"/>
      <c r="Q6" s="37"/>
      <c r="R6" s="37"/>
      <c r="S6" s="15"/>
      <c r="T6" s="15">
        <f>T7</f>
        <v>5840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8">
        <f>AE7+AE8</f>
        <v>17569780</v>
      </c>
    </row>
    <row r="7" spans="1:33" x14ac:dyDescent="0.25">
      <c r="A7" s="2" t="s">
        <v>12</v>
      </c>
      <c r="B7" s="19">
        <v>2414605</v>
      </c>
      <c r="C7" s="19">
        <v>11401001</v>
      </c>
      <c r="D7" s="19">
        <v>147501</v>
      </c>
      <c r="E7" s="20">
        <v>2643033</v>
      </c>
      <c r="F7" s="22">
        <v>250652</v>
      </c>
      <c r="G7" s="22">
        <v>40598</v>
      </c>
      <c r="H7" s="9"/>
      <c r="I7" s="9"/>
      <c r="J7" s="9"/>
      <c r="K7" s="9"/>
      <c r="L7" s="9"/>
      <c r="M7" s="9"/>
      <c r="N7" s="9"/>
      <c r="O7" s="9"/>
      <c r="P7" s="9"/>
      <c r="Q7" s="38"/>
      <c r="R7" s="38"/>
      <c r="S7" s="9"/>
      <c r="T7" s="34">
        <v>5840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8">
        <f>B7+C7+D7+E7+F7+G7+I7+J7+T7</f>
        <v>16903230</v>
      </c>
    </row>
    <row r="8" spans="1:33" x14ac:dyDescent="0.25">
      <c r="A8" s="2" t="s">
        <v>13</v>
      </c>
      <c r="B8" s="19">
        <v>4031</v>
      </c>
      <c r="C8" s="20">
        <v>658315</v>
      </c>
      <c r="D8" s="16">
        <v>0</v>
      </c>
      <c r="E8" s="20">
        <v>4204</v>
      </c>
      <c r="F8" s="17">
        <v>0</v>
      </c>
      <c r="G8" s="23">
        <v>0</v>
      </c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15"/>
      <c r="T8" s="45"/>
      <c r="U8" s="15"/>
      <c r="V8" s="15"/>
      <c r="W8" s="15"/>
      <c r="X8" s="15"/>
      <c r="Y8" s="15"/>
      <c r="Z8" s="15"/>
      <c r="AA8" s="15"/>
      <c r="AB8" s="15"/>
      <c r="AC8" s="15"/>
      <c r="AD8" s="15"/>
      <c r="AE8" s="8">
        <f>B8+C8+D8+E8+F8+G8</f>
        <v>666550</v>
      </c>
    </row>
    <row r="9" spans="1:33" ht="15.75" thickBot="1" x14ac:dyDescent="0.3">
      <c r="A9" s="3" t="s">
        <v>14</v>
      </c>
      <c r="B9" s="21">
        <v>18724469</v>
      </c>
      <c r="C9" s="21">
        <v>3241423</v>
      </c>
      <c r="D9" s="21">
        <v>167016</v>
      </c>
      <c r="E9" s="21">
        <v>443187</v>
      </c>
      <c r="F9" s="24">
        <v>64975</v>
      </c>
      <c r="G9" s="24">
        <v>45875</v>
      </c>
      <c r="H9" s="24"/>
      <c r="I9" s="24">
        <v>280232</v>
      </c>
      <c r="J9" s="24">
        <v>102579</v>
      </c>
      <c r="K9" s="24">
        <v>0</v>
      </c>
      <c r="L9" s="24">
        <v>0</v>
      </c>
      <c r="M9" s="24">
        <v>57187</v>
      </c>
      <c r="N9" s="24">
        <v>22250</v>
      </c>
      <c r="O9" s="24">
        <v>3307</v>
      </c>
      <c r="P9" s="24">
        <v>0</v>
      </c>
      <c r="Q9" s="39">
        <v>0</v>
      </c>
      <c r="R9" s="39">
        <v>0</v>
      </c>
      <c r="S9" s="28">
        <v>56529</v>
      </c>
      <c r="T9" s="33"/>
      <c r="U9" s="28">
        <v>0</v>
      </c>
      <c r="V9" s="30"/>
      <c r="W9" s="28">
        <v>40320</v>
      </c>
      <c r="X9" s="28">
        <v>0</v>
      </c>
      <c r="Y9" s="28">
        <v>924</v>
      </c>
      <c r="Z9" s="28">
        <v>0</v>
      </c>
      <c r="AA9" s="28">
        <v>8580</v>
      </c>
      <c r="AB9" s="28">
        <v>0</v>
      </c>
      <c r="AC9" s="28">
        <v>136485</v>
      </c>
      <c r="AD9" s="28"/>
      <c r="AE9" s="10">
        <f>SUM(B9:AC9)</f>
        <v>23395338</v>
      </c>
    </row>
    <row r="10" spans="1:33" ht="31.5" customHeight="1" thickBot="1" x14ac:dyDescent="0.3">
      <c r="A10" s="4" t="s">
        <v>15</v>
      </c>
      <c r="B10" s="25">
        <v>2711774</v>
      </c>
      <c r="C10" s="25">
        <v>1627759</v>
      </c>
      <c r="D10" s="18">
        <v>0</v>
      </c>
      <c r="E10" s="25">
        <v>243158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41"/>
      <c r="R10" s="41"/>
      <c r="S10" s="29">
        <v>10598</v>
      </c>
      <c r="T10" s="31"/>
      <c r="U10" s="29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13">
        <f>B10+C10+E10+S10+U10</f>
        <v>4593289</v>
      </c>
    </row>
    <row r="11" spans="1:33" ht="31.5" customHeight="1" thickBot="1" x14ac:dyDescent="0.3">
      <c r="A11" s="5" t="s">
        <v>16</v>
      </c>
      <c r="B11" s="14">
        <f>B5+B10</f>
        <v>23854879</v>
      </c>
      <c r="C11" s="14">
        <f>C5+C10</f>
        <v>16928498</v>
      </c>
      <c r="D11" s="14">
        <f>D5+D10</f>
        <v>314517</v>
      </c>
      <c r="E11" s="14">
        <f>E5+E10</f>
        <v>3333582</v>
      </c>
      <c r="F11" s="14">
        <f>F5+F10</f>
        <v>315627</v>
      </c>
      <c r="G11" s="14">
        <f t="shared" ref="D11:I11" si="6">G5+G10</f>
        <v>86473</v>
      </c>
      <c r="H11" s="14">
        <f t="shared" si="6"/>
        <v>0</v>
      </c>
      <c r="I11" s="14">
        <f t="shared" si="6"/>
        <v>280232</v>
      </c>
      <c r="J11" s="14">
        <f>J5+J10</f>
        <v>102579</v>
      </c>
      <c r="K11" s="14">
        <f>K5+K9</f>
        <v>0</v>
      </c>
      <c r="L11" s="14">
        <f>L5+L10</f>
        <v>0</v>
      </c>
      <c r="M11" s="14">
        <f>M5+M10</f>
        <v>57187</v>
      </c>
      <c r="N11" s="14">
        <f>N9+N10</f>
        <v>22250</v>
      </c>
      <c r="O11" s="14">
        <f>O5+O10</f>
        <v>3307</v>
      </c>
      <c r="P11" s="14">
        <f>P5+P10</f>
        <v>0</v>
      </c>
      <c r="Q11" s="42">
        <f>Q5+Q10</f>
        <v>0</v>
      </c>
      <c r="R11" s="43">
        <f>R5+R10</f>
        <v>0</v>
      </c>
      <c r="S11" s="40">
        <f>S10+S5</f>
        <v>67127</v>
      </c>
      <c r="T11" s="14">
        <f>T7</f>
        <v>5840</v>
      </c>
      <c r="U11" s="14">
        <f t="shared" ref="U11:V11" si="7">U7</f>
        <v>0</v>
      </c>
      <c r="V11" s="14">
        <f t="shared" si="7"/>
        <v>0</v>
      </c>
      <c r="W11" s="14">
        <f>W9</f>
        <v>40320</v>
      </c>
      <c r="X11" s="14">
        <f>X9</f>
        <v>0</v>
      </c>
      <c r="Y11" s="14">
        <f t="shared" ref="Y11:AB11" si="8">Y9</f>
        <v>924</v>
      </c>
      <c r="Z11" s="14">
        <f t="shared" si="8"/>
        <v>0</v>
      </c>
      <c r="AA11" s="14">
        <f>AA9</f>
        <v>8580</v>
      </c>
      <c r="AB11" s="14">
        <f>AB9</f>
        <v>0</v>
      </c>
      <c r="AC11" s="14">
        <f>AC9</f>
        <v>136485</v>
      </c>
      <c r="AD11" s="14">
        <f>AD9</f>
        <v>0</v>
      </c>
      <c r="AE11" s="36">
        <f>AE5+AE10</f>
        <v>45558407</v>
      </c>
      <c r="AF11" s="44"/>
      <c r="AG11" s="35"/>
    </row>
    <row r="12" spans="1:33" x14ac:dyDescent="0.25">
      <c r="B12" s="32"/>
      <c r="E12" s="32"/>
      <c r="AE12" s="32"/>
    </row>
    <row r="13" spans="1:33" x14ac:dyDescent="0.25">
      <c r="AE13" s="32"/>
    </row>
    <row r="14" spans="1:33" x14ac:dyDescent="0.25">
      <c r="AE14" s="32"/>
    </row>
  </sheetData>
  <mergeCells count="17"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  <mergeCell ref="Y3:Z3"/>
    <mergeCell ref="AA3:AB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2022-04-18T05:42:06Z</dcterms:modified>
</cp:coreProperties>
</file>