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<sst xmlns="http://schemas.openxmlformats.org/spreadsheetml/2006/main" count="45" uniqueCount="24">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</sst>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2" fontId="4" fillId="0" borderId="0" xfId="0" applyNumberFormat="1" applyFont="1" applyFill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topLeftCell="B1" workbookViewId="0">
      <selection activeCell="C12" sqref="C12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  <col min="26" max="26" width="11" bestFit="1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17295703</v>
      </c>
      <c r="C5" s="7">
        <f t="shared" ref="C5:I5" si="0">C6+C9</f>
        <v>13724255</v>
      </c>
      <c r="D5" s="7">
        <f>D6+D9</f>
        <v>286716</v>
      </c>
      <c r="E5" s="7">
        <f t="shared" si="0"/>
        <v>2853701</v>
      </c>
      <c r="F5" s="7">
        <f t="shared" si="0"/>
        <v>293468</v>
      </c>
      <c r="G5" s="7">
        <f t="shared" si="0"/>
        <v>87492</v>
      </c>
      <c r="H5" s="7">
        <f t="shared" si="0"/>
        <v>0</v>
      </c>
      <c r="I5" s="7">
        <f t="shared" si="0"/>
        <v>226238</v>
      </c>
      <c r="J5" s="7">
        <f>J6+J9</f>
        <v>76956</v>
      </c>
      <c r="K5" s="7">
        <f>K9</f>
        <v>0</v>
      </c>
      <c r="L5" s="7">
        <f>L9</f>
        <v>0</v>
      </c>
      <c r="M5" s="7">
        <f>M9</f>
        <v>723</v>
      </c>
      <c r="N5" s="7">
        <f>N9</f>
        <v>20375</v>
      </c>
      <c r="O5" s="7">
        <f t="shared" ref="O5:S5" si="1">O9</f>
        <v>3552</v>
      </c>
      <c r="P5" s="7">
        <f>P9</f>
        <v>0</v>
      </c>
      <c r="Q5" s="42">
        <f t="shared" si="1"/>
        <v>0</v>
      </c>
      <c r="R5" s="42">
        <f t="shared" si="1"/>
        <v>0</v>
      </c>
      <c r="S5" s="27">
        <f t="shared" si="1"/>
        <v>71030</v>
      </c>
      <c r="T5" s="27">
        <f>T7</f>
        <v>9400</v>
      </c>
      <c r="U5" s="27">
        <f t="shared" ref="U5" si="2">U9</f>
        <v>0</v>
      </c>
      <c r="V5" s="27"/>
      <c r="W5" s="27">
        <f>W9</f>
        <v>94703</v>
      </c>
      <c r="X5" s="27"/>
      <c r="Y5" s="8">
        <f>Y6+Y9</f>
        <v>35044312</v>
      </c>
    </row>
    <row r="6" spans="1:27" x14ac:dyDescent="0.25">
      <c r="A6" s="3" t="s">
        <v>11</v>
      </c>
      <c r="B6" s="16">
        <f>B7+B8</f>
        <v>1832263</v>
      </c>
      <c r="C6" s="16">
        <f t="shared" ref="C6:H6" si="3">C7+C8</f>
        <v>10972464</v>
      </c>
      <c r="D6" s="16">
        <f t="shared" si="3"/>
        <v>153173</v>
      </c>
      <c r="E6" s="16">
        <f t="shared" si="3"/>
        <v>2543445</v>
      </c>
      <c r="F6" s="16">
        <f t="shared" si="3"/>
        <v>227038</v>
      </c>
      <c r="G6" s="16">
        <f t="shared" si="3"/>
        <v>36037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9"/>
      <c r="R6" s="39"/>
      <c r="S6" s="16"/>
      <c r="T6" s="16"/>
      <c r="U6" s="16"/>
      <c r="V6" s="16"/>
      <c r="W6" s="16"/>
      <c r="X6" s="16"/>
      <c r="Y6" s="9">
        <f>Y7+Y8</f>
        <v>15773820</v>
      </c>
    </row>
    <row r="7" spans="1:27" x14ac:dyDescent="0.25">
      <c r="A7" s="3" t="s">
        <v>12</v>
      </c>
      <c r="B7" s="20">
        <v>1828078</v>
      </c>
      <c r="C7" s="20">
        <v>10576844</v>
      </c>
      <c r="D7" s="20">
        <v>153173</v>
      </c>
      <c r="E7" s="21">
        <v>2543445</v>
      </c>
      <c r="F7" s="23">
        <v>227038</v>
      </c>
      <c r="G7" s="23">
        <v>28705</v>
      </c>
      <c r="H7" s="10"/>
      <c r="I7" s="10"/>
      <c r="J7" s="10"/>
      <c r="K7" s="10"/>
      <c r="L7" s="10"/>
      <c r="M7" s="10"/>
      <c r="N7" s="10"/>
      <c r="O7" s="10"/>
      <c r="P7" s="10"/>
      <c r="Q7" s="40"/>
      <c r="R7" s="40"/>
      <c r="S7" s="10"/>
      <c r="T7" s="35">
        <v>9400</v>
      </c>
      <c r="U7" s="10"/>
      <c r="V7" s="10"/>
      <c r="W7" s="10"/>
      <c r="X7" s="10"/>
      <c r="Y7" s="9">
        <f>B7+C7+D7+E7+F7+G7+I7+J7+T7</f>
        <v>15366683</v>
      </c>
    </row>
    <row r="8" spans="1:27" x14ac:dyDescent="0.25">
      <c r="A8" s="3" t="s">
        <v>13</v>
      </c>
      <c r="B8" s="20">
        <v>4185</v>
      </c>
      <c r="C8" s="21">
        <v>395620</v>
      </c>
      <c r="D8" s="17">
        <v>0</v>
      </c>
      <c r="E8" s="17">
        <v>0</v>
      </c>
      <c r="F8" s="18">
        <v>0</v>
      </c>
      <c r="G8" s="24">
        <v>7332</v>
      </c>
      <c r="H8" s="16"/>
      <c r="I8" s="16"/>
      <c r="J8" s="16"/>
      <c r="K8" s="16"/>
      <c r="L8" s="16"/>
      <c r="M8" s="16"/>
      <c r="N8" s="16"/>
      <c r="O8" s="16"/>
      <c r="P8" s="16"/>
      <c r="Q8" s="39"/>
      <c r="R8" s="39"/>
      <c r="S8" s="16"/>
      <c r="T8" s="16"/>
      <c r="U8" s="16"/>
      <c r="V8" s="16"/>
      <c r="W8" s="16"/>
      <c r="X8" s="16"/>
      <c r="Y8" s="9">
        <f>B8+C8+D8+E8+F8+G8</f>
        <v>407137</v>
      </c>
    </row>
    <row r="9" spans="1:27" ht="15.75" thickBot="1" x14ac:dyDescent="0.3">
      <c r="A9" s="4" t="s">
        <v>14</v>
      </c>
      <c r="B9" s="22">
        <v>15463440</v>
      </c>
      <c r="C9" s="22">
        <v>2751791</v>
      </c>
      <c r="D9" s="22">
        <v>133543</v>
      </c>
      <c r="E9" s="22">
        <v>310256</v>
      </c>
      <c r="F9" s="25">
        <v>66430</v>
      </c>
      <c r="G9" s="25">
        <v>51455</v>
      </c>
      <c r="H9" s="25"/>
      <c r="I9" s="25">
        <v>226238</v>
      </c>
      <c r="J9" s="25">
        <v>76956</v>
      </c>
      <c r="K9" s="25">
        <v>0</v>
      </c>
      <c r="L9" s="25">
        <v>0</v>
      </c>
      <c r="M9" s="25">
        <v>723</v>
      </c>
      <c r="N9" s="25">
        <v>20375</v>
      </c>
      <c r="O9" s="25">
        <v>3552</v>
      </c>
      <c r="P9" s="25">
        <v>0</v>
      </c>
      <c r="Q9" s="41">
        <v>0</v>
      </c>
      <c r="R9" s="41">
        <v>0</v>
      </c>
      <c r="S9" s="29">
        <v>71030</v>
      </c>
      <c r="T9" s="34"/>
      <c r="U9" s="29">
        <v>0</v>
      </c>
      <c r="V9" s="31"/>
      <c r="W9" s="29">
        <v>94703</v>
      </c>
      <c r="X9" s="34"/>
      <c r="Y9" s="11">
        <f>SUM(B9:X9)</f>
        <v>19270492</v>
      </c>
    </row>
    <row r="10" spans="1:27" ht="31.5" customHeight="1" thickBot="1" x14ac:dyDescent="0.3">
      <c r="A10" s="5" t="s">
        <v>15</v>
      </c>
      <c r="B10" s="48">
        <v>1566017</v>
      </c>
      <c r="C10" s="48">
        <v>940011</v>
      </c>
      <c r="D10" s="19"/>
      <c r="E10" s="26">
        <v>182151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4"/>
      <c r="R10" s="44"/>
      <c r="S10" s="30">
        <v>8894</v>
      </c>
      <c r="T10" s="32"/>
      <c r="U10" s="30">
        <v>0</v>
      </c>
      <c r="V10" s="28"/>
      <c r="W10" s="28"/>
      <c r="X10" s="28"/>
      <c r="Y10" s="14">
        <f>B10+C10+E10+S10+U10</f>
        <v>2697073</v>
      </c>
    </row>
    <row r="11" spans="1:27" ht="31.5" customHeight="1" thickBot="1" x14ac:dyDescent="0.3">
      <c r="A11" s="6" t="s">
        <v>16</v>
      </c>
      <c r="B11" s="15">
        <f>B5+B10</f>
        <v>18861720</v>
      </c>
      <c r="C11" s="15">
        <f>C5+C10</f>
        <v>14664266</v>
      </c>
      <c r="D11" s="15">
        <f t="shared" ref="D11:I11" si="4">D5+D10</f>
        <v>286716</v>
      </c>
      <c r="E11" s="15">
        <f t="shared" si="4"/>
        <v>3035852</v>
      </c>
      <c r="F11" s="15">
        <f t="shared" si="4"/>
        <v>293468</v>
      </c>
      <c r="G11" s="15">
        <f t="shared" si="4"/>
        <v>87492</v>
      </c>
      <c r="H11" s="15">
        <f t="shared" si="4"/>
        <v>0</v>
      </c>
      <c r="I11" s="15">
        <f t="shared" si="4"/>
        <v>226238</v>
      </c>
      <c r="J11" s="15">
        <f>J5+J10</f>
        <v>76956</v>
      </c>
      <c r="K11" s="15">
        <f>K5+K9</f>
        <v>0</v>
      </c>
      <c r="L11" s="15">
        <f>L5+L10</f>
        <v>0</v>
      </c>
      <c r="M11" s="15">
        <f>M5+M10</f>
        <v>723</v>
      </c>
      <c r="N11" s="15">
        <f>N9+N10</f>
        <v>20375</v>
      </c>
      <c r="O11" s="15">
        <f>O5+O10</f>
        <v>3552</v>
      </c>
      <c r="P11" s="15">
        <f>P5+P10</f>
        <v>0</v>
      </c>
      <c r="Q11" s="45">
        <f>Q5+Q10</f>
        <v>0</v>
      </c>
      <c r="R11" s="46">
        <f>R5+R10</f>
        <v>0</v>
      </c>
      <c r="S11" s="43">
        <f>S10+S5</f>
        <v>79924</v>
      </c>
      <c r="T11" s="15">
        <f>T7</f>
        <v>9400</v>
      </c>
      <c r="U11" s="15">
        <f>U10+U5</f>
        <v>0</v>
      </c>
      <c r="V11" s="15">
        <f>V10+V5</f>
        <v>0</v>
      </c>
      <c r="W11" s="15">
        <f>W10+W5</f>
        <v>94703</v>
      </c>
      <c r="X11" s="15">
        <f>X10+X5</f>
        <v>0</v>
      </c>
      <c r="Y11" s="38">
        <f>Y5+Y10</f>
        <v>37741385</v>
      </c>
      <c r="Z11" s="47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2021-06-21T12:32:18Z</dcterms:modified>
</cp:coreProperties>
</file>