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s_docs\wes_docs\Документы\Сайт skwes.com\ОРЭЭ ЮЛ\2018\Полезный отпуск электроэнергии и мощности по тарифным группам\"/>
    </mc:Choice>
  </mc:AlternateContent>
  <bookViews>
    <workbookView xWindow="0" yWindow="0" windowWidth="21240" windowHeight="12135"/>
  </bookViews>
  <sheets>
    <sheet name="ПО (потребит.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L5" i="1"/>
  <c r="O7" i="1" l="1"/>
  <c r="H6" i="1"/>
  <c r="I6" i="1"/>
  <c r="J6" i="1"/>
  <c r="O9" i="1" l="1"/>
  <c r="M5" i="1"/>
  <c r="M11" i="1" s="1"/>
  <c r="O10" i="1" l="1"/>
  <c r="O8" i="1" l="1"/>
  <c r="O6" i="1" l="1"/>
  <c r="O5" i="1" s="1"/>
  <c r="G6" i="1"/>
  <c r="G5" i="1" s="1"/>
  <c r="G11" i="1" s="1"/>
  <c r="F6" i="1"/>
  <c r="F5" i="1" s="1"/>
  <c r="F11" i="1" s="1"/>
  <c r="E6" i="1"/>
  <c r="E5" i="1" s="1"/>
  <c r="E11" i="1" s="1"/>
  <c r="D6" i="1"/>
  <c r="D5" i="1" s="1"/>
  <c r="D11" i="1" s="1"/>
  <c r="C6" i="1"/>
  <c r="C5" i="1" s="1"/>
  <c r="C11" i="1" s="1"/>
  <c r="B6" i="1"/>
  <c r="N11" i="1"/>
  <c r="L11" i="1"/>
  <c r="K5" i="1"/>
  <c r="K11" i="1" s="1"/>
  <c r="J5" i="1"/>
  <c r="J11" i="1" s="1"/>
  <c r="I5" i="1"/>
  <c r="I11" i="1" s="1"/>
  <c r="H5" i="1"/>
  <c r="H11" i="1" s="1"/>
  <c r="B5" i="1" l="1"/>
  <c r="B11" i="1" s="1"/>
  <c r="O11" i="1" s="1"/>
</calcChain>
</file>

<file path=xl/sharedStrings.xml><?xml version="1.0" encoding="utf-8"?>
<sst xmlns="http://schemas.openxmlformats.org/spreadsheetml/2006/main" count="31" uniqueCount="20">
  <si>
    <t>Наименование</t>
  </si>
  <si>
    <t>от сетей АО-ТФ "Ватт"</t>
  </si>
  <si>
    <t>от сетей МП г.о. Саранск "Горсвет"</t>
  </si>
  <si>
    <r>
      <t>потребители  ООО "Горсветэлектросбыт" (</t>
    </r>
    <r>
      <rPr>
        <b/>
        <i/>
        <sz val="10"/>
        <rFont val="Arial Cyr"/>
        <charset val="204"/>
      </rPr>
      <t>сети МП г.о.Саранск "Горсвет")</t>
    </r>
  </si>
  <si>
    <t>от сетей ОАО "Биохимик"</t>
  </si>
  <si>
    <t>от сетей филиала ОАО "МРСК Волги" - "Мордовэнерго"</t>
  </si>
  <si>
    <r>
      <t xml:space="preserve">потребители ОАО "Мордовская энергосбытовая компания" </t>
    </r>
    <r>
      <rPr>
        <b/>
        <i/>
        <sz val="10"/>
        <rFont val="Arial Cyr"/>
        <charset val="204"/>
      </rPr>
      <t>(сети филиала ОАО "МРСК Волги" - "Мордовэнерго")</t>
    </r>
  </si>
  <si>
    <t>потребители ООО "РегионЭнергоКонтракт"</t>
  </si>
  <si>
    <t>Итого</t>
  </si>
  <si>
    <t>СН II</t>
  </si>
  <si>
    <t>НН</t>
  </si>
  <si>
    <t>Полезный отпуск электрической энергии</t>
  </si>
  <si>
    <t>Население, в т.ч.</t>
  </si>
  <si>
    <t xml:space="preserve">    городское</t>
  </si>
  <si>
    <t xml:space="preserve">    сельское</t>
  </si>
  <si>
    <t>Прочие потребители</t>
  </si>
  <si>
    <t>Технологический расход (потери)</t>
  </si>
  <si>
    <t>Всего отпущено электрической энергии</t>
  </si>
  <si>
    <r>
      <t xml:space="preserve">потребители ОАО "МагнитЭнерго" </t>
    </r>
    <r>
      <rPr>
        <b/>
        <i/>
        <sz val="10"/>
        <rFont val="Arial Cyr"/>
        <charset val="204"/>
      </rPr>
      <t>(сети АО-ТФ "Ватт")</t>
    </r>
  </si>
  <si>
    <t>Информация об объеме фактического полезного отпуска электроэнергии и мощности по тарифным группам  в разрезе территориальных сетевых организаций по уровням напряжения, в т.ч. информация о фактическом полезном отпуске электрической энергии (мощности) потребителям с выделением поставки населению и информация об объемах покупки электроэнергии гарантирующего поставщика в целях компенсации технологического расхода (потерь),  кВтч. в июне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</si>
</sst>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 wrapText="1"/>
    </xf>
    <xf numFmtId="3" fontId="4" fillId="0" borderId="12" xfId="0" applyNumberFormat="1" applyFont="1" applyBorder="1"/>
    <xf numFmtId="3" fontId="5" fillId="0" borderId="11" xfId="0" applyNumberFormat="1" applyFont="1" applyBorder="1" applyAlignment="1">
      <alignment horizontal="right"/>
    </xf>
    <xf numFmtId="3" fontId="4" fillId="0" borderId="22" xfId="0" applyNumberFormat="1" applyFont="1" applyBorder="1"/>
    <xf numFmtId="3" fontId="5" fillId="0" borderId="19" xfId="0" applyNumberFormat="1" applyFont="1" applyBorder="1"/>
    <xf numFmtId="3" fontId="5" fillId="0" borderId="19" xfId="0" applyNumberFormat="1" applyFont="1" applyBorder="1" applyAlignment="1">
      <alignment horizontal="right"/>
    </xf>
    <xf numFmtId="3" fontId="4" fillId="0" borderId="7" xfId="0" applyNumberFormat="1" applyFont="1" applyFill="1" applyBorder="1"/>
    <xf numFmtId="3" fontId="4" fillId="0" borderId="21" xfId="0" applyNumberFormat="1" applyFont="1" applyBorder="1"/>
    <xf numFmtId="3" fontId="4" fillId="0" borderId="7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6" fillId="0" borderId="13" xfId="0" applyNumberFormat="1" applyFont="1" applyBorder="1"/>
    <xf numFmtId="3" fontId="6" fillId="0" borderId="11" xfId="0" applyNumberFormat="1" applyFont="1" applyBorder="1"/>
    <xf numFmtId="3" fontId="6" fillId="0" borderId="16" xfId="0" applyNumberFormat="1" applyFont="1" applyBorder="1"/>
    <xf numFmtId="3" fontId="6" fillId="0" borderId="18" xfId="0" applyNumberFormat="1" applyFont="1" applyBorder="1"/>
    <xf numFmtId="3" fontId="5" fillId="2" borderId="13" xfId="0" applyNumberFormat="1" applyFont="1" applyFill="1" applyBorder="1"/>
    <xf numFmtId="3" fontId="6" fillId="2" borderId="13" xfId="0" applyNumberFormat="1" applyFont="1" applyFill="1" applyBorder="1"/>
    <xf numFmtId="3" fontId="6" fillId="2" borderId="15" xfId="0" applyNumberFormat="1" applyFont="1" applyFill="1" applyBorder="1"/>
    <xf numFmtId="3" fontId="5" fillId="2" borderId="11" xfId="0" applyNumberFormat="1" applyFont="1" applyFill="1" applyBorder="1"/>
    <xf numFmtId="3" fontId="6" fillId="2" borderId="11" xfId="0" applyNumberFormat="1" applyFont="1" applyFill="1" applyBorder="1"/>
    <xf numFmtId="3" fontId="6" fillId="2" borderId="16" xfId="0" applyNumberFormat="1" applyFont="1" applyFill="1" applyBorder="1"/>
    <xf numFmtId="3" fontId="5" fillId="2" borderId="18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E10" sqref="E10"/>
    </sheetView>
  </sheetViews>
  <sheetFormatPr defaultRowHeight="15" x14ac:dyDescent="0.25"/>
  <cols>
    <col min="1" max="1" width="28.42578125" customWidth="1"/>
    <col min="2" max="7" width="13.5703125" customWidth="1"/>
    <col min="8" max="8" width="18.140625" hidden="1" customWidth="1"/>
    <col min="9" max="10" width="13.5703125" customWidth="1"/>
    <col min="11" max="11" width="18.140625" hidden="1" customWidth="1"/>
    <col min="12" max="13" width="13.5703125" customWidth="1"/>
    <col min="14" max="15" width="18.140625" customWidth="1"/>
  </cols>
  <sheetData>
    <row r="1" spans="1:15" ht="54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.75" thickBot="1" x14ac:dyDescent="0.3"/>
    <row r="3" spans="1:15" ht="108.75" customHeight="1" x14ac:dyDescent="0.25">
      <c r="A3" s="31" t="s">
        <v>0</v>
      </c>
      <c r="B3" s="33" t="s">
        <v>1</v>
      </c>
      <c r="C3" s="34"/>
      <c r="D3" s="33" t="s">
        <v>2</v>
      </c>
      <c r="E3" s="34"/>
      <c r="F3" s="33" t="s">
        <v>3</v>
      </c>
      <c r="G3" s="34"/>
      <c r="H3" s="1" t="s">
        <v>4</v>
      </c>
      <c r="I3" s="33" t="s">
        <v>18</v>
      </c>
      <c r="J3" s="34"/>
      <c r="K3" s="1" t="s">
        <v>5</v>
      </c>
      <c r="L3" s="33" t="s">
        <v>6</v>
      </c>
      <c r="M3" s="34"/>
      <c r="N3" s="1" t="s">
        <v>7</v>
      </c>
      <c r="O3" s="35" t="s">
        <v>8</v>
      </c>
    </row>
    <row r="4" spans="1:15" ht="26.25" customHeight="1" thickBot="1" x14ac:dyDescent="0.3">
      <c r="A4" s="32"/>
      <c r="B4" s="2" t="s">
        <v>9</v>
      </c>
      <c r="C4" s="2" t="s">
        <v>10</v>
      </c>
      <c r="D4" s="2" t="s">
        <v>9</v>
      </c>
      <c r="E4" s="2" t="s">
        <v>10</v>
      </c>
      <c r="F4" s="2" t="s">
        <v>9</v>
      </c>
      <c r="G4" s="2" t="s">
        <v>10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10</v>
      </c>
      <c r="N4" s="2" t="s">
        <v>9</v>
      </c>
      <c r="O4" s="36"/>
    </row>
    <row r="5" spans="1:15" ht="31.5" customHeight="1" x14ac:dyDescent="0.25">
      <c r="A5" s="3" t="s">
        <v>11</v>
      </c>
      <c r="B5" s="8">
        <f t="shared" ref="B5:I5" si="0">B6+B9</f>
        <v>17947414</v>
      </c>
      <c r="C5" s="8">
        <f t="shared" si="0"/>
        <v>13582411</v>
      </c>
      <c r="D5" s="8">
        <f>D6+D9</f>
        <v>241360</v>
      </c>
      <c r="E5" s="8">
        <f t="shared" si="0"/>
        <v>3154853</v>
      </c>
      <c r="F5" s="8">
        <f t="shared" si="0"/>
        <v>409980</v>
      </c>
      <c r="G5" s="8">
        <f t="shared" si="0"/>
        <v>77657</v>
      </c>
      <c r="H5" s="8">
        <f t="shared" si="0"/>
        <v>0</v>
      </c>
      <c r="I5" s="8">
        <f t="shared" si="0"/>
        <v>258891</v>
      </c>
      <c r="J5" s="8">
        <f>J6+J9</f>
        <v>33138</v>
      </c>
      <c r="K5" s="8">
        <f>K9</f>
        <v>0</v>
      </c>
      <c r="L5" s="8">
        <f>L9</f>
        <v>2400</v>
      </c>
      <c r="M5" s="8">
        <f>M9</f>
        <v>0</v>
      </c>
      <c r="N5" s="8">
        <f>N9</f>
        <v>37221</v>
      </c>
      <c r="O5" s="9">
        <f>O6+O9</f>
        <v>35745325</v>
      </c>
    </row>
    <row r="6" spans="1:15" x14ac:dyDescent="0.25">
      <c r="A6" s="4" t="s">
        <v>12</v>
      </c>
      <c r="B6" s="18">
        <f t="shared" ref="B6:J6" si="1">B7+B8</f>
        <v>1629779</v>
      </c>
      <c r="C6" s="18">
        <f t="shared" si="1"/>
        <v>10600614</v>
      </c>
      <c r="D6" s="18">
        <f t="shared" si="1"/>
        <v>87212</v>
      </c>
      <c r="E6" s="18">
        <f t="shared" si="1"/>
        <v>2716247</v>
      </c>
      <c r="F6" s="18">
        <f t="shared" si="1"/>
        <v>324945</v>
      </c>
      <c r="G6" s="18">
        <f t="shared" si="1"/>
        <v>30479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v>0</v>
      </c>
      <c r="L6" s="18">
        <v>0</v>
      </c>
      <c r="M6" s="18">
        <v>0</v>
      </c>
      <c r="N6" s="18">
        <v>0</v>
      </c>
      <c r="O6" s="10">
        <f>O7+O8</f>
        <v>15389276</v>
      </c>
    </row>
    <row r="7" spans="1:15" x14ac:dyDescent="0.25">
      <c r="A7" s="4" t="s">
        <v>13</v>
      </c>
      <c r="B7" s="23">
        <v>1625563</v>
      </c>
      <c r="C7" s="23">
        <v>10343959</v>
      </c>
      <c r="D7" s="23">
        <v>87212</v>
      </c>
      <c r="E7" s="24">
        <v>2716247</v>
      </c>
      <c r="F7" s="26">
        <v>324945</v>
      </c>
      <c r="G7" s="26">
        <v>25263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0">
        <f>B7+C7+D7+E7+F7+G7+I7+J7</f>
        <v>15123189</v>
      </c>
    </row>
    <row r="8" spans="1:15" x14ac:dyDescent="0.25">
      <c r="A8" s="4" t="s">
        <v>14</v>
      </c>
      <c r="B8" s="23">
        <v>4216</v>
      </c>
      <c r="C8" s="24">
        <v>256655</v>
      </c>
      <c r="D8" s="19">
        <v>0</v>
      </c>
      <c r="E8" s="19">
        <v>0</v>
      </c>
      <c r="F8" s="20">
        <v>0</v>
      </c>
      <c r="G8" s="27">
        <v>5216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0">
        <f>B8+C8+D8+E8+F8+G8</f>
        <v>266087</v>
      </c>
    </row>
    <row r="9" spans="1:15" ht="15.75" thickBot="1" x14ac:dyDescent="0.3">
      <c r="A9" s="5" t="s">
        <v>15</v>
      </c>
      <c r="B9" s="25">
        <v>16317635</v>
      </c>
      <c r="C9" s="25">
        <v>2981797</v>
      </c>
      <c r="D9" s="25">
        <v>154148</v>
      </c>
      <c r="E9" s="25">
        <v>438606</v>
      </c>
      <c r="F9" s="28">
        <v>85035</v>
      </c>
      <c r="G9" s="28">
        <v>47178</v>
      </c>
      <c r="H9" s="28"/>
      <c r="I9" s="28">
        <v>258891</v>
      </c>
      <c r="J9" s="28">
        <v>33138</v>
      </c>
      <c r="K9" s="28"/>
      <c r="L9" s="28">
        <v>2400</v>
      </c>
      <c r="M9" s="21">
        <v>0</v>
      </c>
      <c r="N9" s="28">
        <v>37221</v>
      </c>
      <c r="O9" s="12">
        <f>SUM(B9:N9)</f>
        <v>20356049</v>
      </c>
    </row>
    <row r="10" spans="1:15" ht="31.5" customHeight="1" thickBot="1" x14ac:dyDescent="0.3">
      <c r="A10" s="6" t="s">
        <v>16</v>
      </c>
      <c r="B10" s="29">
        <v>1545038</v>
      </c>
      <c r="C10" s="29">
        <v>432657</v>
      </c>
      <c r="D10" s="22">
        <v>0</v>
      </c>
      <c r="E10" s="29">
        <v>161612</v>
      </c>
      <c r="F10" s="13">
        <v>0</v>
      </c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5">
        <f>B10+C10+E10</f>
        <v>2139307</v>
      </c>
    </row>
    <row r="11" spans="1:15" ht="31.5" customHeight="1" thickBot="1" x14ac:dyDescent="0.3">
      <c r="A11" s="7" t="s">
        <v>17</v>
      </c>
      <c r="B11" s="16">
        <f t="shared" ref="B11:N11" si="2">B5+B10</f>
        <v>19492452</v>
      </c>
      <c r="C11" s="16">
        <f t="shared" si="2"/>
        <v>14015068</v>
      </c>
      <c r="D11" s="16">
        <f t="shared" si="2"/>
        <v>241360</v>
      </c>
      <c r="E11" s="16">
        <f t="shared" si="2"/>
        <v>3316465</v>
      </c>
      <c r="F11" s="16">
        <f t="shared" si="2"/>
        <v>409980</v>
      </c>
      <c r="G11" s="16">
        <f t="shared" si="2"/>
        <v>77657</v>
      </c>
      <c r="H11" s="16">
        <f t="shared" si="2"/>
        <v>0</v>
      </c>
      <c r="I11" s="16">
        <f t="shared" si="2"/>
        <v>258891</v>
      </c>
      <c r="J11" s="16">
        <f t="shared" si="2"/>
        <v>33138</v>
      </c>
      <c r="K11" s="16">
        <f t="shared" si="2"/>
        <v>0</v>
      </c>
      <c r="L11" s="16">
        <f>L5+L10</f>
        <v>2400</v>
      </c>
      <c r="M11" s="16">
        <f>M5+M10</f>
        <v>0</v>
      </c>
      <c r="N11" s="16">
        <f t="shared" si="2"/>
        <v>37221</v>
      </c>
      <c r="O11" s="17">
        <f>SUM(B11:N11)</f>
        <v>37884632</v>
      </c>
    </row>
  </sheetData>
  <mergeCells count="8">
    <mergeCell ref="A1:O1"/>
    <mergeCell ref="A3:A4"/>
    <mergeCell ref="B3:C3"/>
    <mergeCell ref="D3:E3"/>
    <mergeCell ref="F3:G3"/>
    <mergeCell ref="I3:J3"/>
    <mergeCell ref="O3:O4"/>
    <mergeCell ref="L3:M3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(потребит.)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[Степанова] Анастасия Владимировна</dc:creator>
  <cp:lastModifiedBy>Алукаева Эльмира Ринатовна</cp:lastModifiedBy>
  <cp:lastPrinted>2018-04-13T13:40:10Z</cp:lastPrinted>
  <dcterms:created xsi:type="dcterms:W3CDTF">2015-12-08T13:15:50Z</dcterms:created>
  <dcterms:modified xsi:type="dcterms:W3CDTF">2018-07-18T09:54:43Z</dcterms:modified>
</cp:coreProperties>
</file>