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<sst xmlns="http://schemas.openxmlformats.org/spreadsheetml/2006/main" count="25" uniqueCount="18">
  <si>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</si>
  <si>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</si>
  <si>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</si>
  <si>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</si>
  <si>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</si>
  <si>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</si>
  <si>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</si>
  <si>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</si>
  <si>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</si>
  <si>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</si>
  <si>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</si>
  <si>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</si>
  <si>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</si>
  <si>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</si>
  <si>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</si>
  <si>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</si>
  <si>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</si>
  <si>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июне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</si>
</sst>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ill="1" applyBorder="1" applyAlignment="1">
      <alignment horizontal="right"/>
    </xf>
    <xf numFmtId="3" fontId="4" fillId="0" borderId="2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A19" sqref="A19"/>
    </sheetView>
  </sheetViews>
  <sheetFormatPr defaultColWidth="9.00390625" defaultRowHeight="12.75"/>
  <cols>
    <col min="1" max="1" width="28.375" style="0" customWidth="1"/>
    <col min="2" max="5" width="12.625" style="0" customWidth="1"/>
    <col min="6" max="7" width="10.125" style="0" customWidth="1"/>
    <col min="8" max="8" width="10.125" style="0" hidden="1" customWidth="1"/>
    <col min="9" max="10" width="10.12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08.75" customHeight="1">
      <c r="A4" s="23" t="s">
        <v>0</v>
      </c>
      <c r="B4" s="25" t="s">
        <v>1</v>
      </c>
      <c r="C4" s="26"/>
      <c r="D4" s="25" t="s">
        <v>2</v>
      </c>
      <c r="E4" s="26"/>
      <c r="F4" s="25" t="s">
        <v>15</v>
      </c>
      <c r="G4" s="26"/>
      <c r="H4" s="27" t="s">
        <v>12</v>
      </c>
      <c r="I4" s="27" t="s">
        <v>14</v>
      </c>
      <c r="J4" s="27" t="s">
        <v>16</v>
      </c>
      <c r="K4" s="28" t="s">
        <v>3</v>
      </c>
    </row>
    <row r="5" spans="1:11" ht="26.25" customHeight="1" thickBot="1">
      <c r="A5" s="24"/>
      <c r="B5" s="29" t="s">
        <v>13</v>
      </c>
      <c r="C5" s="29" t="s">
        <v>4</v>
      </c>
      <c r="D5" s="29" t="s">
        <v>13</v>
      </c>
      <c r="E5" s="29" t="s">
        <v>4</v>
      </c>
      <c r="F5" s="29" t="s">
        <v>13</v>
      </c>
      <c r="G5" s="29" t="s">
        <v>4</v>
      </c>
      <c r="H5" s="29" t="s">
        <v>13</v>
      </c>
      <c r="I5" s="29" t="s">
        <v>13</v>
      </c>
      <c r="J5" s="29" t="s">
        <v>13</v>
      </c>
      <c r="K5" s="30"/>
    </row>
    <row r="6" spans="1:11" ht="13.5" customHeight="1">
      <c r="A6" s="12" t="s">
        <v>9</v>
      </c>
      <c r="B6" s="31">
        <f aca="true" t="shared" si="0" ref="B6:G6">B7+B10</f>
        <v>19578969</v>
      </c>
      <c r="C6" s="31">
        <f t="shared" si="0"/>
        <v>13453317</v>
      </c>
      <c r="D6" s="31">
        <f t="shared" si="0"/>
        <v>315514</v>
      </c>
      <c r="E6" s="31">
        <f t="shared" si="0"/>
        <v>2983907</v>
      </c>
      <c r="F6" s="31">
        <f t="shared" si="0"/>
        <v>328433</v>
      </c>
      <c r="G6" s="31">
        <f t="shared" si="0"/>
        <v>48437</v>
      </c>
      <c r="H6" s="31">
        <f>H10</f>
        <v>0</v>
      </c>
      <c r="I6" s="31">
        <f>I10</f>
        <v>71700</v>
      </c>
      <c r="J6" s="31">
        <f>J10</f>
        <v>3240</v>
      </c>
      <c r="K6" s="32">
        <f>K7+K10</f>
        <v>36783517</v>
      </c>
    </row>
    <row r="7" spans="1:11" ht="12.75">
      <c r="A7" s="9" t="s">
        <v>5</v>
      </c>
      <c r="B7" s="3">
        <f aca="true" t="shared" si="1" ref="B7:G7">B8+B9</f>
        <v>1732854</v>
      </c>
      <c r="C7" s="3">
        <f t="shared" si="1"/>
        <v>10180517</v>
      </c>
      <c r="D7" s="3">
        <f t="shared" si="1"/>
        <v>195654</v>
      </c>
      <c r="E7" s="3">
        <f t="shared" si="1"/>
        <v>2613286</v>
      </c>
      <c r="F7" s="3">
        <f t="shared" si="1"/>
        <v>253772</v>
      </c>
      <c r="G7" s="3">
        <f t="shared" si="1"/>
        <v>20134</v>
      </c>
      <c r="H7" s="33">
        <v>0</v>
      </c>
      <c r="I7" s="33">
        <v>0</v>
      </c>
      <c r="J7" s="33">
        <v>0</v>
      </c>
      <c r="K7" s="34">
        <f>K8+K9</f>
        <v>14996217</v>
      </c>
    </row>
    <row r="8" spans="1:16" ht="12.75">
      <c r="A8" s="10" t="s">
        <v>6</v>
      </c>
      <c r="B8" s="2">
        <f>1286233+410931</f>
        <v>1697164</v>
      </c>
      <c r="C8" s="2">
        <f>9560210+436102</f>
        <v>9996312</v>
      </c>
      <c r="D8" s="2">
        <f>191084+4570</f>
        <v>195654</v>
      </c>
      <c r="E8" s="35">
        <f>2177804+435482</f>
        <v>2613286</v>
      </c>
      <c r="F8" s="36">
        <f>227215+26557</f>
        <v>253772</v>
      </c>
      <c r="G8" s="36">
        <v>13861</v>
      </c>
      <c r="H8" s="37">
        <v>0</v>
      </c>
      <c r="I8" s="37">
        <v>0</v>
      </c>
      <c r="J8" s="37">
        <v>0</v>
      </c>
      <c r="K8" s="34">
        <f>B8+C8+D8+E8+F8+G8</f>
        <v>14770049</v>
      </c>
      <c r="M8" s="4"/>
      <c r="O8" s="4"/>
      <c r="P8" s="4"/>
    </row>
    <row r="9" spans="1:16" ht="12.75">
      <c r="A9" s="10" t="s">
        <v>7</v>
      </c>
      <c r="B9" s="2">
        <v>35690</v>
      </c>
      <c r="C9" s="3">
        <v>184205</v>
      </c>
      <c r="D9" s="3">
        <v>0</v>
      </c>
      <c r="E9" s="3">
        <v>0</v>
      </c>
      <c r="F9" s="38">
        <v>0</v>
      </c>
      <c r="G9" s="38">
        <v>6273</v>
      </c>
      <c r="H9" s="33">
        <v>0</v>
      </c>
      <c r="I9" s="33">
        <v>0</v>
      </c>
      <c r="J9" s="33">
        <v>0</v>
      </c>
      <c r="K9" s="34">
        <f>B9+C9+D9+E9+F9+G9</f>
        <v>226168</v>
      </c>
      <c r="O9" s="4"/>
      <c r="P9" s="4"/>
    </row>
    <row r="10" spans="1:11" s="5" customFormat="1" ht="13.5" thickBot="1">
      <c r="A10" s="13" t="s">
        <v>8</v>
      </c>
      <c r="B10" s="18">
        <f>14778328+3067787</f>
        <v>17846115</v>
      </c>
      <c r="C10" s="14">
        <f>2818681+454119</f>
        <v>3272800</v>
      </c>
      <c r="D10" s="14">
        <f>93956+25904</f>
        <v>119860</v>
      </c>
      <c r="E10" s="14">
        <f>353885+16736</f>
        <v>370621</v>
      </c>
      <c r="F10" s="39">
        <v>74661</v>
      </c>
      <c r="G10" s="39">
        <v>28303</v>
      </c>
      <c r="H10" s="39"/>
      <c r="I10" s="39">
        <v>71700</v>
      </c>
      <c r="J10" s="39">
        <v>3240</v>
      </c>
      <c r="K10" s="40">
        <f>B10+C10+D10+E10+H10+F10+G10+I10+J10</f>
        <v>21787300</v>
      </c>
    </row>
    <row r="11" spans="1:11" s="5" customFormat="1" ht="39.75" customHeight="1" thickBot="1">
      <c r="A11" s="16" t="s">
        <v>11</v>
      </c>
      <c r="B11" s="21">
        <v>1098679</v>
      </c>
      <c r="C11" s="21">
        <v>515991</v>
      </c>
      <c r="D11" s="41">
        <v>0</v>
      </c>
      <c r="E11" s="21">
        <v>184908</v>
      </c>
      <c r="F11" s="42">
        <v>0</v>
      </c>
      <c r="G11" s="42">
        <v>0</v>
      </c>
      <c r="H11" s="43">
        <v>0</v>
      </c>
      <c r="I11" s="43">
        <v>0</v>
      </c>
      <c r="J11" s="43">
        <v>0</v>
      </c>
      <c r="K11" s="44">
        <f>B11+C11+E11+F11+G11+H11+I11</f>
        <v>1799578</v>
      </c>
    </row>
    <row r="12" spans="1:11" s="5" customFormat="1" ht="26.25" thickBot="1">
      <c r="A12" s="15" t="s">
        <v>10</v>
      </c>
      <c r="B12" s="45">
        <f aca="true" t="shared" si="2" ref="B12:G12">B6+B11</f>
        <v>20677648</v>
      </c>
      <c r="C12" s="45">
        <f t="shared" si="2"/>
        <v>13969308</v>
      </c>
      <c r="D12" s="45">
        <f t="shared" si="2"/>
        <v>315514</v>
      </c>
      <c r="E12" s="45">
        <f t="shared" si="2"/>
        <v>3168815</v>
      </c>
      <c r="F12" s="45">
        <f t="shared" si="2"/>
        <v>328433</v>
      </c>
      <c r="G12" s="45">
        <f t="shared" si="2"/>
        <v>48437</v>
      </c>
      <c r="H12" s="45">
        <f>H6</f>
        <v>0</v>
      </c>
      <c r="I12" s="45">
        <f>I6+I11</f>
        <v>71700</v>
      </c>
      <c r="J12" s="45">
        <f>J6+J11</f>
        <v>3240</v>
      </c>
      <c r="K12" s="46">
        <f>B12+C12+D12+E12+F12+G12+H12+I12+J12</f>
        <v>38583095</v>
      </c>
    </row>
    <row r="13" ht="12.75">
      <c r="K13" s="11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17"/>
      <c r="B16" s="6"/>
      <c r="C16" s="6"/>
      <c r="D16" s="19"/>
      <c r="E16" s="20"/>
      <c r="F16" s="20"/>
      <c r="G16" s="20"/>
      <c r="H16" s="20"/>
      <c r="I16" s="20"/>
      <c r="J16" s="20"/>
      <c r="K16" s="20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2014-07-10T10:28:02Z</cp:lastPrinted>
  <dcterms:created xsi:type="dcterms:W3CDTF">2010-09-08T05:48:31Z</dcterms:created>
  <dcterms:modified xsi:type="dcterms:W3CDTF">2014-07-23T07:07:18Z</dcterms:modified>
  <cp:category/>
  <cp:version/>
  <cp:contentType/>
  <cp:contentStatus/>
</cp:coreProperties>
</file>